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4F24486F-2A95-4BA1-842D-81386178922D}" xr6:coauthVersionLast="41" xr6:coauthVersionMax="41" xr10:uidLastSave="{00000000-0000-0000-0000-000000000000}"/>
  <bookViews>
    <workbookView xWindow="-120" yWindow="-120" windowWidth="24240" windowHeight="13290" tabRatio="819" xr2:uid="{00000000-000D-0000-FFFF-FFFF00000000}"/>
  </bookViews>
  <sheets>
    <sheet name="ANASAYFA" sheetId="19" r:id="rId1"/>
    <sheet name="İLKOKUL" sheetId="1" r:id="rId2"/>
    <sheet name="İLKOKUL B." sheetId="22" r:id="rId3"/>
    <sheet name="ORTAOKUL" sheetId="15" r:id="rId4"/>
    <sheet name="ORTAOKUL B." sheetId="23" r:id="rId5"/>
    <sheet name="İ.H.ORTAOKULU" sheetId="20" r:id="rId6"/>
    <sheet name="İ.H.ORT. B." sheetId="27" r:id="rId7"/>
    <sheet name="ORTAÖĞRETİM" sheetId="16" r:id="rId8"/>
    <sheet name="O.ÖĞR.B." sheetId="24" r:id="rId9"/>
    <sheet name="MES. VE TEK. EĞ." sheetId="17" r:id="rId10"/>
    <sheet name="MTE B." sheetId="25" r:id="rId11"/>
    <sheet name="İMAM HATİP LİSESİ" sheetId="18" r:id="rId12"/>
    <sheet name="İHL. B." sheetId="26" r:id="rId13"/>
    <sheet name="DÜZENLEME USULLERİ" sheetId="28" r:id="rId14"/>
  </sheets>
  <definedNames>
    <definedName name="İLKOKUL">ANASAYFA!$A$5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" i="26" l="1"/>
  <c r="AA3" i="26"/>
  <c r="Y3" i="26"/>
  <c r="X3" i="26"/>
  <c r="W3" i="26"/>
  <c r="V3" i="26"/>
  <c r="T3" i="26"/>
  <c r="R3" i="26"/>
  <c r="Q3" i="26"/>
  <c r="P3" i="26"/>
  <c r="O3" i="26"/>
  <c r="N3" i="26"/>
  <c r="M3" i="26"/>
  <c r="L3" i="26"/>
  <c r="I3" i="26"/>
  <c r="G3" i="26"/>
  <c r="F3" i="26"/>
  <c r="E3" i="26"/>
  <c r="D3" i="26"/>
  <c r="C3" i="26"/>
  <c r="B3" i="26"/>
  <c r="A3" i="26"/>
  <c r="AG3" i="25"/>
  <c r="AF3" i="25"/>
  <c r="AE3" i="25"/>
  <c r="AC3" i="25"/>
  <c r="AB3" i="25"/>
  <c r="AA3" i="25"/>
  <c r="Y3" i="25"/>
  <c r="W3" i="25"/>
  <c r="V3" i="25"/>
  <c r="T3" i="25"/>
  <c r="R3" i="25"/>
  <c r="Q3" i="25"/>
  <c r="P3" i="25"/>
  <c r="O3" i="25"/>
  <c r="N3" i="25"/>
  <c r="M3" i="25"/>
  <c r="L3" i="25"/>
  <c r="I3" i="25"/>
  <c r="G3" i="25"/>
  <c r="F3" i="25"/>
  <c r="E3" i="25"/>
  <c r="D3" i="25"/>
  <c r="C3" i="25"/>
  <c r="B3" i="25"/>
  <c r="A3" i="25"/>
  <c r="AE3" i="24"/>
  <c r="AC3" i="24"/>
  <c r="AA3" i="24"/>
  <c r="Z3" i="24"/>
  <c r="Y3" i="24"/>
  <c r="X3" i="24"/>
  <c r="W3" i="24"/>
  <c r="V3" i="24"/>
  <c r="T3" i="24"/>
  <c r="R3" i="24"/>
  <c r="Q3" i="24"/>
  <c r="P3" i="24"/>
  <c r="O3" i="24"/>
  <c r="N3" i="24"/>
  <c r="M3" i="24"/>
  <c r="L3" i="24"/>
  <c r="I3" i="24"/>
  <c r="G3" i="24"/>
  <c r="F3" i="24"/>
  <c r="E3" i="24"/>
  <c r="D3" i="24"/>
  <c r="A3" i="24"/>
  <c r="C3" i="24"/>
  <c r="B3" i="24"/>
  <c r="V3" i="27"/>
  <c r="T3" i="27"/>
  <c r="R3" i="27"/>
  <c r="Q3" i="27"/>
  <c r="P3" i="27"/>
  <c r="N3" i="27"/>
  <c r="M3" i="27"/>
  <c r="K3" i="27"/>
  <c r="I3" i="27"/>
  <c r="G3" i="27"/>
  <c r="F3" i="27"/>
  <c r="E3" i="27"/>
  <c r="D3" i="27"/>
  <c r="C3" i="27"/>
  <c r="B3" i="27"/>
  <c r="A3" i="27"/>
  <c r="V3" i="23"/>
  <c r="T3" i="23"/>
  <c r="R3" i="23"/>
  <c r="Q3" i="23"/>
  <c r="P3" i="23"/>
  <c r="N3" i="23"/>
  <c r="M3" i="23"/>
  <c r="K3" i="23"/>
  <c r="I3" i="23"/>
  <c r="G3" i="23"/>
  <c r="F3" i="23"/>
  <c r="E3" i="23"/>
  <c r="D3" i="23"/>
  <c r="C3" i="23"/>
  <c r="B3" i="23"/>
  <c r="A3" i="23"/>
  <c r="R3" i="22"/>
  <c r="P3" i="22"/>
  <c r="N3" i="22"/>
  <c r="M3" i="22"/>
  <c r="L3" i="22"/>
  <c r="J3" i="22" l="1"/>
  <c r="I3" i="22"/>
  <c r="H3" i="22" l="1"/>
  <c r="F3" i="22"/>
  <c r="C112" i="17" l="1"/>
  <c r="AD3" i="25" s="1"/>
  <c r="C105" i="18" l="1"/>
  <c r="AB3" i="26" s="1"/>
  <c r="C91" i="17"/>
  <c r="Z3" i="25" s="1"/>
  <c r="C99" i="16"/>
  <c r="AD3" i="24" s="1"/>
  <c r="C83" i="20"/>
  <c r="U3" i="27" s="1"/>
  <c r="C83" i="15"/>
  <c r="U3" i="23" s="1"/>
  <c r="C73" i="1"/>
  <c r="Q3" i="22" s="1"/>
  <c r="C99" i="18"/>
  <c r="Z3" i="26" s="1"/>
  <c r="C85" i="17"/>
  <c r="X3" i="25" s="1"/>
  <c r="C93" i="16"/>
  <c r="AB3" i="24" s="1"/>
  <c r="C77" i="20"/>
  <c r="S3" i="27" s="1"/>
  <c r="C77" i="15"/>
  <c r="S3" i="23" s="1"/>
  <c r="C67" i="1"/>
  <c r="O3" i="22" s="1"/>
  <c r="C70" i="18" l="1"/>
  <c r="U3" i="26" s="1"/>
  <c r="C70" i="17"/>
  <c r="U3" i="25" s="1"/>
  <c r="C70" i="16"/>
  <c r="U3" i="24" s="1"/>
  <c r="C44" i="1" l="1"/>
  <c r="K3" i="22" s="1"/>
  <c r="C54" i="15"/>
  <c r="O3" i="23" s="1"/>
  <c r="C54" i="20"/>
  <c r="O3" i="27" s="1"/>
  <c r="C63" i="17"/>
  <c r="S3" i="25" s="1"/>
  <c r="C63" i="18"/>
  <c r="S3" i="26" s="1"/>
  <c r="C55" i="17"/>
  <c r="C55" i="18"/>
  <c r="C56" i="18"/>
  <c r="C57" i="18"/>
  <c r="C58" i="18"/>
  <c r="C56" i="17"/>
  <c r="C57" i="17"/>
  <c r="C58" i="17"/>
  <c r="B59" i="17"/>
  <c r="B60" i="1"/>
  <c r="B52" i="1" l="1"/>
  <c r="B37" i="1" l="1"/>
  <c r="B33" i="20" l="1"/>
  <c r="B33" i="15"/>
  <c r="B15" i="1"/>
  <c r="B14" i="17" l="1"/>
  <c r="H3" i="25" s="1"/>
  <c r="J3" i="25" s="1"/>
  <c r="B47" i="17" l="1"/>
  <c r="B78" i="17"/>
  <c r="C32" i="17"/>
  <c r="K3" i="25" s="1"/>
  <c r="C59" i="17"/>
  <c r="B18" i="17"/>
  <c r="B3" i="22" l="1"/>
  <c r="C3" i="22"/>
  <c r="B14" i="15" l="1"/>
  <c r="H3" i="23" s="1"/>
  <c r="J3" i="23" s="1"/>
  <c r="C40" i="15" l="1"/>
  <c r="L3" i="23" s="1"/>
  <c r="B70" i="15"/>
  <c r="B62" i="15"/>
  <c r="B18" i="15"/>
  <c r="E3" i="22"/>
  <c r="D3" i="22"/>
  <c r="G3" i="22" s="1"/>
  <c r="A3" i="22"/>
  <c r="C58" i="16" l="1"/>
  <c r="C57" i="16"/>
  <c r="C56" i="16"/>
  <c r="C55" i="16"/>
  <c r="B59" i="18" l="1"/>
  <c r="B59" i="16"/>
  <c r="B14" i="20" l="1"/>
  <c r="H3" i="27" s="1"/>
  <c r="J3" i="27" s="1"/>
  <c r="C40" i="20" l="1"/>
  <c r="L3" i="27" s="1"/>
  <c r="B70" i="20"/>
  <c r="B62" i="20"/>
  <c r="B18" i="20"/>
  <c r="B14" i="18"/>
  <c r="H3" i="26" s="1"/>
  <c r="J3" i="26" s="1"/>
  <c r="C59" i="18" l="1"/>
  <c r="B78" i="18"/>
  <c r="C32" i="18"/>
  <c r="K3" i="26" s="1"/>
  <c r="B47" i="18"/>
  <c r="B18" i="18"/>
  <c r="B14" i="16" l="1"/>
  <c r="B90" i="16" s="1"/>
  <c r="H3" i="24" l="1"/>
  <c r="J3" i="24" s="1"/>
  <c r="C63" i="16"/>
  <c r="S3" i="24" s="1"/>
  <c r="B78" i="16"/>
  <c r="C32" i="16"/>
  <c r="K3" i="24" s="1"/>
  <c r="B47" i="16"/>
  <c r="C59" i="16"/>
  <c r="B18" i="16"/>
</calcChain>
</file>

<file path=xl/sharedStrings.xml><?xml version="1.0" encoding="utf-8"?>
<sst xmlns="http://schemas.openxmlformats.org/spreadsheetml/2006/main" count="915" uniqueCount="147">
  <si>
    <t>1. Sınıf öğrencilerinden En az 1 Yıl Okulöncesi eğitim almış öğrenci sayısı</t>
  </si>
  <si>
    <t>ORAN       ( % )</t>
  </si>
  <si>
    <t>İlkokul</t>
  </si>
  <si>
    <t>Başarı Puan Ortalaması</t>
  </si>
  <si>
    <t>Toplam Puan</t>
  </si>
  <si>
    <t>Ögrenci Başına Okunan Kitap Sayısı</t>
  </si>
  <si>
    <t>Etkinliklere katılan öğrenci sayısı</t>
  </si>
  <si>
    <t>PERFORMANS GÖSTERGELERİNİN İSTATİSTİK BİLGİLERİ</t>
  </si>
  <si>
    <t>Toplam Öğrenci Sayısı</t>
  </si>
  <si>
    <t>Toplam 1. Sınıf Öğrenci Sayısı</t>
  </si>
  <si>
    <t>İlçesi</t>
  </si>
  <si>
    <t>Okul Tür / Kademe</t>
  </si>
  <si>
    <t>Okul/Kurum Adı</t>
  </si>
  <si>
    <t>EVET/HAYIR</t>
  </si>
  <si>
    <t>Ortaokul</t>
  </si>
  <si>
    <t>Genel Ortaöğretim</t>
  </si>
  <si>
    <t>Mesleki ve Teknik Eğitim</t>
  </si>
  <si>
    <t>9. Sınıf Öğrenci Sayısı</t>
  </si>
  <si>
    <t>10. Sınıf Öğrenci Sayısı</t>
  </si>
  <si>
    <t>11. Sınıf Öğrenci Sayısı</t>
  </si>
  <si>
    <t>12. Sınıf Öğrenci Sayısı</t>
  </si>
  <si>
    <t>5. Sınıf Öğrenci Sayısı</t>
  </si>
  <si>
    <t>6. Sınıf Öğrenci Sayısı</t>
  </si>
  <si>
    <t>7. Sınıf Öğrenci Sayısı</t>
  </si>
  <si>
    <t>8. Sınıf Öğrenci Sayısı</t>
  </si>
  <si>
    <t>T.C. MERSİN VALİLİĞİ
İL MİLLİ EĞİTİM MÜDÜRLÜĞÜ
PERFORMANS GÖSTERGELERİ</t>
  </si>
  <si>
    <t>İLKOKUL</t>
  </si>
  <si>
    <t>ORTAOKUL</t>
  </si>
  <si>
    <t>GENEL ORTAÖĞRETİM</t>
  </si>
  <si>
    <t>MESLEKİ VE TEKNİK EĞİTİM</t>
  </si>
  <si>
    <t>İMAM HATİP ORTAOKULU</t>
  </si>
  <si>
    <t>İmam Hatip Ortaokulu</t>
  </si>
  <si>
    <t>ANA SAYFAYA DÖNÜŞ</t>
  </si>
  <si>
    <t>İMAM HATİP LİSELERİ</t>
  </si>
  <si>
    <t>ilçesi</t>
  </si>
  <si>
    <t>Bakanlığımızın Hedefi</t>
  </si>
  <si>
    <t>2019 Yılı</t>
  </si>
  <si>
    <t>İl Müdürlüğümüzün Hedefi</t>
  </si>
  <si>
    <t>2019 Yılı (%)</t>
  </si>
  <si>
    <t>9. Sınıflardan sınıf tekrarı yapan öğrenci sayısı</t>
  </si>
  <si>
    <t>10. Sınıflardan sınıf tekrarı yapan öğrenci sayısı</t>
  </si>
  <si>
    <t>11. Sınıflardan sınıf tekrarı yapan öğrenci sayısı</t>
  </si>
  <si>
    <t>12. Sınıflardan sınıf tekrarı yapan öğrenci sayısı</t>
  </si>
  <si>
    <t>Sayı</t>
  </si>
  <si>
    <t>Oran (%)</t>
  </si>
  <si>
    <t>TOPLAM</t>
  </si>
  <si>
    <t>Not: Formun doldurulduğu tarih itibariyle mevcut durum bilgileri dikkate alınacaktır.</t>
  </si>
  <si>
    <t xml:space="preserve">Tüm öğrencilerin okuduğu toplam kitap sayısı </t>
  </si>
  <si>
    <t xml:space="preserve">Toplam Öğrenci Sayısı </t>
  </si>
  <si>
    <t>İmam Hatip Lisesi</t>
  </si>
  <si>
    <t>Düzenleyenin Adı Soyadı / Ünvanı</t>
  </si>
  <si>
    <t>Düzenleyenin Telefon Numarası</t>
  </si>
  <si>
    <t>2018 Yılı</t>
  </si>
  <si>
    <t>Bakanlığımızın Hedefi 2018 Yılı hedefi Sayı olarak belirlenmiştir.</t>
  </si>
  <si>
    <t>Yabancı Dil Dersi Yıl Sonu Puan Ortalaması</t>
  </si>
  <si>
    <t>FORMUN DOLDURULMASINDA DİKKAT EDİLECEK HUSUSLAR</t>
  </si>
  <si>
    <t>Bilgi için iletişim bilgileri:</t>
  </si>
  <si>
    <t>SUAT METİN   0532 474 57 21</t>
  </si>
  <si>
    <t>ŞÜKRÜ AZĞAN  0505 223 51 04</t>
  </si>
  <si>
    <t xml:space="preserve">          4- Bir müdürlük çatısı altında yer alan ilkokul ve ortaokul her iki kademeye ilişkin bilgileri ayrı ayrı doldurup, ikisini birden e-posta yoluyla göndereceklerdir.</t>
  </si>
  <si>
    <t xml:space="preserve">          5- Formdaki kırmızı renkli yazılar girilecek bilgilerin zaman dilimini belirtmektedir.</t>
  </si>
  <si>
    <t xml:space="preserve">          7- İlkokullarda Toplam öğrenci sayısı girilirken okul bünyesinde bulunan anasınıfı öğrenci sayıları dikkate alınmayacaktır.</t>
  </si>
  <si>
    <t xml:space="preserve">          9- Değer olmayan göstergelerde rakamla “0” yazılacak olup, “YOK” ifadesi veya yazı ile “SIFIR” yazılmayacaktır.</t>
  </si>
  <si>
    <t xml:space="preserve">          10- Yıl Sonu Başarı Puan Ortalamaları mutlaka 100’lük sistem üzerinden girilecektir.</t>
  </si>
  <si>
    <t xml:space="preserve">         8- Sayısal olarak girilmesi gereken hücrelere sözel karakterler girilmeyecek olup, küsuratlı sayılarda mutlaka virgül “,” kullanılacaktır. (Örnek: 75.50 değil 75,50 olarak yazılacaktır.)</t>
  </si>
  <si>
    <r>
      <t xml:space="preserve">Toplam Öğrenci Sayısı </t>
    </r>
    <r>
      <rPr>
        <sz val="11"/>
        <color rgb="FFFF0000"/>
        <rFont val="Calibri"/>
        <family val="2"/>
        <charset val="162"/>
        <scheme val="minor"/>
      </rPr>
      <t>(Ana sınıfı öğrencileri hariç)</t>
    </r>
  </si>
  <si>
    <t>BİLGİLERİN GİRİŞİ YAPILDIKTAN SONRA E.POSTA ATILACAK ADRES</t>
  </si>
  <si>
    <t>suatmtn@gmail.com</t>
  </si>
  <si>
    <t xml:space="preserve">          1- Öncelikle Excel’de hazırlanan “OKUL KADEMELERİ BAZINDA PERFORMANS GÖSTERGE VERİLERİ” formunu Okul adınız ile kaydediniz.</t>
  </si>
  <si>
    <r>
      <t xml:space="preserve">AÇIKLAMA: </t>
    </r>
    <r>
      <rPr>
        <i/>
        <sz val="11"/>
        <color theme="1"/>
        <rFont val="Calibri"/>
        <family val="2"/>
        <charset val="162"/>
        <scheme val="minor"/>
      </rPr>
      <t>Okulunuzla ilgili açıklamanız gereken özel durumları bu bölümde belirtiniz:</t>
    </r>
  </si>
  <si>
    <t xml:space="preserve">PG 1.1.1 Bir eğitim ve öğretim döneminde bilimsel, kültürel, sanatsal ve sportif alanlarda en az bir faaliyete katılan öğrenci oranı (%)  </t>
  </si>
  <si>
    <t>PG 1.1.2 Öğrenci Başına Okunan Kitap Sayısı</t>
  </si>
  <si>
    <t>2023 Yılı (%)</t>
  </si>
  <si>
    <t>2023 Yılı</t>
  </si>
  <si>
    <t>Not: 2018-2019 Eğitim öğretim yılı sonundaki bilgiler dikkate alınacaktır.</t>
  </si>
  <si>
    <t xml:space="preserve">2019 Yılı </t>
  </si>
  <si>
    <t>2020 Yılı (%)</t>
  </si>
  <si>
    <t>PG 1.1.3 Ortaöğretime Merkezi Sınavla Yerleşen Öğrenci Oranı</t>
  </si>
  <si>
    <t>Ortaöğretime Merkezi Sınavla Yerleşen Öğrenci Sayısı</t>
  </si>
  <si>
    <t>1.2.1 Yabancı Dil Dersi Yıl Sonu Puan Ortalaması</t>
  </si>
  <si>
    <t>PG 1.3.3 Tasarım ve Beceri Atölyesi Sayısı</t>
  </si>
  <si>
    <t>Tasarım ve Beceri Atölyesi Sayısı</t>
  </si>
  <si>
    <t>PG 3.1.2 İlkokul 1. Sınıf Öğrencilerinden en az 1 Yıl Okulöncesi Eğitim Almış Olanların Oranı ( % )</t>
  </si>
  <si>
    <t>Not: 2018-2019 Eğitim öğretim yılı başındaki bilgiler dikkate alınacaktır.</t>
  </si>
  <si>
    <t>PG 3.2.1 Temel Eğitimde İkili Eğitim Kapsamındaki okullara devam eden öğrenci oranı</t>
  </si>
  <si>
    <t>Okulun ikili eğitim yapıp-yapmadığı</t>
  </si>
  <si>
    <t>İKİLİ/TEKLİ</t>
  </si>
  <si>
    <t>PG 3.2.2.   20 gün ve üzeri devamsız öğrenci oranı</t>
  </si>
  <si>
    <t>20 gün ve üzeri devamsızlık yapan öğrenci sayısı</t>
  </si>
  <si>
    <t>PG 3.3.1 Eğitim kayıt bölgelerinde kurulan okul ve mahalle spor kulüplerinden yararlanan öğrenci oranı (%)</t>
  </si>
  <si>
    <t>Eğitim kayıt bölgelerinde kurulan okul ve mahalle spor kulüplerinden yararlanan öğrenci sayısı</t>
  </si>
  <si>
    <t>PG 4.1.2. Örgün ortaöğretimde 20 gün ve üzeri devamsız öğrenci oranı (%)</t>
  </si>
  <si>
    <t>PG 4.1.3. Ortaöğretimde sınıf tekrar oranı (9. Sınıf) (%)</t>
  </si>
  <si>
    <t>PG 4.1.4. Ortaöğretimde İkili eğitim kapsamındaki okullara devam eden öğrenci oranı (%)</t>
  </si>
  <si>
    <t>PG 4.2.1. Yükseköğretime hazırlık ve uyum programı uygulayan okul oranı (%)</t>
  </si>
  <si>
    <t>Yükseköğretime hazırlık ve uyum programı uygulanıyor mu?</t>
  </si>
  <si>
    <t>PG 4.2.3 Toplumsal sorumluluk ve gönüllülük programlarına katılan öğrenci oranı (%)</t>
  </si>
  <si>
    <t>Okulunuzda toplumsal sorumluluk ve gönüllülük programlarını katılan öğrenci sayısı</t>
  </si>
  <si>
    <t>PG 4.3.1 Fen ve sosyal bilimler liselerinde yürütülen proje sayısı</t>
  </si>
  <si>
    <t xml:space="preserve">PG 4.3.2 Fen ve sosyal bilimler liseleri ile üniversiteler arasında imzalanan protokol sayısı </t>
  </si>
  <si>
    <t>PG 4.3.3 Fen ve sosyal bilimler liselerinde ders ve proje etkinliklerine katılan öğretim üyesi sayısı</t>
  </si>
  <si>
    <t>ALTTA YER ALAN 4 GÖSTERGEYE İLİŞKİN VERİLERİ SADECE FEN VE SOSYAL BİLLİMLER LİSELERİ DOLDURACAK</t>
  </si>
  <si>
    <t>% 40</t>
  </si>
  <si>
    <t>PG 4.3.4 Yükseköğretim kurumlarınca düzenlenen bilimsel etkinliklere katılan fen ve sosyal bilimler lisesi öğrenci sayısı</t>
  </si>
  <si>
    <t>PG 4.4.1. İmam hatip okullarında yaz okullarına katılan öğrenci sayısı</t>
  </si>
  <si>
    <t>İmam hatip okullarında yaz okullarına katılan öğrenci sayısı</t>
  </si>
  <si>
    <t>4.4.2 Yabancı Dil Dersi Yıl Sonu Puan Ortalaması</t>
  </si>
  <si>
    <t>PG 4.4.3. Yükseköğretim kurumları tarafından düzenlenen etkinliklere katılan öğrenci sayısı</t>
  </si>
  <si>
    <t>Yükseköğretim kurumları tarafından düzenlenen etkinliklere katılan öğrenci sayısı</t>
  </si>
  <si>
    <t>PG 5.1.1. Rehber öğretmeni bulunan okul oranı</t>
  </si>
  <si>
    <t>Okulunuzda rehber öğretmeni bulunmakta mıdır?</t>
  </si>
  <si>
    <t>PG 5.2.2 Engellilerin kullanımına uygun asansör/lift, rampa ve tuvaleti aynı anda olan okul sayısı</t>
  </si>
  <si>
    <t>Okul veya Kurumunuzda Engellilerin kullanımına uygun asansör/lift, rampa ve tuvalet aynı anda bulunmakta mıdır?</t>
  </si>
  <si>
    <t>PG 5.3.3 Öğretim kademelerinde özel yeteneklilere yönelik açılan destek eğitim odalarında derslere katılan öğrenci sayısı</t>
  </si>
  <si>
    <t>Okulunuzda özel yeteneklilere yönelik açılan destek eğitim odalarında derslere katılan öğrenci sayısı</t>
  </si>
  <si>
    <t>PG 6.1.3 Özel burs alan mesleki ve teknik ortaöğretim öğrenci sayısı</t>
  </si>
  <si>
    <t>Okulunuzda Özel burs alan öğrenci sayısı</t>
  </si>
  <si>
    <t>PG 6.2.1 Döner sermaye faaliyeti yürüten okul sayısı</t>
  </si>
  <si>
    <t>Okulunuzda Döner sermaye faaliyeti yürütülmekte midir?</t>
  </si>
  <si>
    <t>PG 6.2.2 Gerçek iş ortamlarında mesleki gelişim faaliyetlerine katılan öğretmen sayısı</t>
  </si>
  <si>
    <t>Okulunuzda gerçek iş ortamlarında mesleki gelişim faaliyetlerine katılan öğretmen sayısı</t>
  </si>
  <si>
    <t>PG 6.3.2 Sektörle iş birliği kapsamında yapılan protokol sayısı</t>
  </si>
  <si>
    <t>Okulunuzun sektörle iş birliği kapsamında yapmış olduğu protokol sayısı</t>
  </si>
  <si>
    <t>PG 6.3.3 Buluş, patent ve faydalı model başvurusu yapan mesleki ve teknik eğitim kurumu öğrencisi ve öğretmeni sayısı</t>
  </si>
  <si>
    <t>Okulunuzda buluş, patent ve faydalı model başvurusu yapan öğrenci ve öğretmeni sayısı</t>
  </si>
  <si>
    <t>DEĞER</t>
  </si>
  <si>
    <t>5. Sınıf öğrenci sayısı</t>
  </si>
  <si>
    <t>6. Sınıf öğrenci sayısı</t>
  </si>
  <si>
    <t>7. Sınıf öğrenci sayısı</t>
  </si>
  <si>
    <t>8. Sınıf öğrenci sayısı</t>
  </si>
  <si>
    <t>Yabancı Dil Dersi Yıl Sonu toplam Puanı</t>
  </si>
  <si>
    <t>9. Sınıf öğrenci sayısı</t>
  </si>
  <si>
    <t>10. Sınıf öğrenci sayısı</t>
  </si>
  <si>
    <t>11. Sınıf öğrenci sayısı</t>
  </si>
  <si>
    <t>12. Sınıf öğrenci sayısı</t>
  </si>
  <si>
    <t>Okulunuzda toplumsal sorumluluk ve gönüllülük programlarına katılan öğrenci sayısı</t>
  </si>
  <si>
    <t xml:space="preserve"> Fen ve sosyal bilimler liselerinde yürütülen proje sayısı</t>
  </si>
  <si>
    <t xml:space="preserve">Fen ve sosyal bilimler liseleri ile üniversiteler arasında imzalanan protokol sayısı </t>
  </si>
  <si>
    <t>Fen ve sosyal bilimler liselerinde ders ve proje etkinliklerine katılan öğretim üyesi sayısı</t>
  </si>
  <si>
    <t>Yükseköğretim kurumlarınca düzenlenen bilimsel etkinliklere katılan fen ve sosyal bilimler lisesi öğrenci sayısı</t>
  </si>
  <si>
    <t xml:space="preserve">          2- Hazırlanan Form sadece İlkokul, Ortaokul ve Ortaöğretim Kurumlarınca doldurulacaktır. (Özel Eğitim Merkezleri, Ram, Halk Eğitim Merkezleri, Mesleki Eğitim Merkezleri, Öğretmenevleri ve Anaokulları formu doldurmayacaktır.)</t>
  </si>
  <si>
    <t xml:space="preserve">          3- Okullar sadece ana sayfadaki okul tür ve kademesine ilişkin linke tıklayarak açılan sayfada renk dolgulu hücreleri dolduracaktır.</t>
  </si>
  <si>
    <t xml:space="preserve">          6- Mavi renkli bilgiler İl Milli Eğitim Müdürlüğümüzün ve Bakanlığımızın 2019 ile 2023 yılları Performans Hedeflerini göstermekte olup, sadece bilgi amaçlı konulmuştur.</t>
  </si>
  <si>
    <t xml:space="preserve">          11- Yazı ile girilmesi gereken performans göstergelerinde hücre içerisinde var olan ifadelerden sadece bir tanesi yazılacak olup, başka bir ifade kullanılmayacaktır. Örneğin ilgili hücrede “İKİLİ/TEKLİ” yazıyor ise ya İKİLİ yazılacak veya TEKLİ yazılacak, “EVET/HAYIR” yazan hücrede ya EVET veya HAYIR yazılacaktır. Ardında herhangi bir nokta vb. işaret konulmayacaktır.</t>
  </si>
  <si>
    <t>27 ARALIK 2019 TARİHİNE KADAR GÖNDERİNİZ</t>
  </si>
  <si>
    <t>2018-2019 Eğitim Öğretim yılı sayıları</t>
  </si>
  <si>
    <t>2019-2020 Eğitim Öğretim yılı sayıları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</si>
</sst>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₺_-;\-* #,##0.00\ _₺_-;_-* &quot;-&quot;??\ _₺_-;_-@_-"/>
    <numFmt numFmtId="164" formatCode="_-* #,##0;\-* #,##0;_-* &quot;-&quot;;_-@_-"/>
    <numFmt numFmtId="165" formatCode="_-* #,##0\ _₺_-;\-* #,##0\ _₺_-;_-* &quot;-&quot;??\ _₺_-;_-@_-"/>
    <numFmt numFmtId="166" formatCode="0.0"/>
  </numFmts>
  <fonts count="2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u/>
      <sz val="10"/>
      <color indexed="12"/>
      <name val="Arial Tur"/>
      <charset val="162"/>
    </font>
    <font>
      <b/>
      <sz val="20"/>
      <color theme="1"/>
      <name val="Times New Roman"/>
      <family val="1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1"/>
      <color indexed="8"/>
      <name val="Calibri"/>
      <family val="2"/>
    </font>
    <font>
      <u/>
      <sz val="16"/>
      <color indexed="12"/>
      <name val="Arial Tur"/>
      <charset val="162"/>
    </font>
    <font>
      <u/>
      <sz val="16"/>
      <color indexed="12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rgb="FF0070C0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  <font>
      <u/>
      <sz val="16"/>
      <color rgb="FF0000FF"/>
      <name val="Arial"/>
      <family val="2"/>
      <charset val="162"/>
    </font>
    <font>
      <sz val="16"/>
      <color theme="1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u/>
      <sz val="24"/>
      <color indexed="12"/>
      <name val="Arial Tur"/>
      <charset val="162"/>
    </font>
    <font>
      <i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220740379042"/>
        </stop>
      </gradient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auto="1"/>
      </bottom>
      <diagonal/>
    </border>
  </borders>
  <cellStyleXfs count="15">
    <xf numFmtId="0" fontId="0" fillId="0" borderId="0"/>
    <xf numFmtId="0" fontId="8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/>
    <xf numFmtId="0" fontId="13" fillId="0" borderId="0"/>
    <xf numFmtId="0" fontId="15" fillId="0" borderId="0"/>
    <xf numFmtId="0" fontId="15" fillId="0" borderId="0"/>
    <xf numFmtId="0" fontId="8" fillId="0" borderId="0"/>
    <xf numFmtId="0" fontId="13" fillId="0" borderId="0"/>
    <xf numFmtId="0" fontId="7" fillId="0" borderId="0"/>
    <xf numFmtId="0" fontId="14" fillId="0" borderId="0"/>
    <xf numFmtId="0" fontId="18" fillId="0" borderId="0"/>
    <xf numFmtId="0" fontId="18" fillId="0" borderId="0"/>
    <xf numFmtId="43" fontId="7" fillId="0" borderId="0" applyFont="0" applyFill="0" applyBorder="0" applyAlignment="0" applyProtection="0"/>
  </cellStyleXfs>
  <cellXfs count="115">
    <xf numFmtId="0" fontId="0" fillId="0" borderId="0" xfId="0"/>
    <xf numFmtId="164" fontId="6" fillId="0" borderId="0" xfId="0" applyNumberFormat="1" applyFont="1" applyBorder="1" applyAlignment="1">
      <alignment vertical="center"/>
    </xf>
    <xf numFmtId="0" fontId="9" fillId="2" borderId="0" xfId="1" applyFont="1" applyFill="1"/>
    <xf numFmtId="0" fontId="10" fillId="2" borderId="0" xfId="1" applyFont="1" applyFill="1" applyAlignment="1">
      <alignment horizontal="center" vertical="center"/>
    </xf>
    <xf numFmtId="0" fontId="18" fillId="0" borderId="0" xfId="12" applyFont="1" applyAlignment="1"/>
    <xf numFmtId="0" fontId="18" fillId="0" borderId="0" xfId="12" applyFont="1" applyAlignment="1">
      <alignment horizontal="center"/>
    </xf>
    <xf numFmtId="0" fontId="14" fillId="0" borderId="0" xfId="12" applyFont="1" applyAlignment="1">
      <alignment horizontal="center"/>
    </xf>
    <xf numFmtId="0" fontId="14" fillId="0" borderId="0" xfId="12" applyFont="1" applyAlignment="1"/>
    <xf numFmtId="49" fontId="18" fillId="0" borderId="1" xfId="12" applyNumberFormat="1" applyFont="1" applyBorder="1" applyAlignment="1">
      <alignment horizontal="center" vertical="center" wrapText="1"/>
    </xf>
    <xf numFmtId="0" fontId="9" fillId="2" borderId="0" xfId="1" applyFont="1" applyFill="1" applyAlignment="1">
      <alignment vertical="center"/>
    </xf>
    <xf numFmtId="0" fontId="0" fillId="0" borderId="0" xfId="0" applyProtection="1"/>
    <xf numFmtId="0" fontId="2" fillId="0" borderId="0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vertical="center" wrapText="1"/>
    </xf>
    <xf numFmtId="0" fontId="1" fillId="0" borderId="0" xfId="0" applyFont="1" applyAlignment="1" applyProtection="1">
      <alignment horizontal="right"/>
    </xf>
    <xf numFmtId="0" fontId="5" fillId="0" borderId="0" xfId="0" applyFont="1" applyProtection="1"/>
    <xf numFmtId="0" fontId="3" fillId="0" borderId="0" xfId="0" applyFont="1" applyAlignment="1" applyProtection="1">
      <alignment vertical="center" wrapText="1"/>
    </xf>
    <xf numFmtId="0" fontId="0" fillId="0" borderId="0" xfId="0" applyFont="1" applyBorder="1" applyAlignment="1" applyProtection="1">
      <alignment horizontal="left" vertical="center" wrapText="1"/>
    </xf>
    <xf numFmtId="10" fontId="1" fillId="0" borderId="0" xfId="0" applyNumberFormat="1" applyFont="1" applyProtection="1"/>
    <xf numFmtId="4" fontId="1" fillId="0" borderId="0" xfId="0" applyNumberFormat="1" applyFont="1" applyProtection="1"/>
    <xf numFmtId="0" fontId="0" fillId="0" borderId="1" xfId="0" applyBorder="1" applyProtection="1"/>
    <xf numFmtId="0" fontId="3" fillId="0" borderId="0" xfId="0" applyFont="1" applyProtection="1"/>
    <xf numFmtId="3" fontId="5" fillId="0" borderId="0" xfId="0" applyNumberFormat="1" applyFont="1" applyProtection="1"/>
    <xf numFmtId="0" fontId="5" fillId="0" borderId="0" xfId="0" applyFont="1" applyAlignment="1" applyProtection="1">
      <alignment vertical="center"/>
    </xf>
    <xf numFmtId="3" fontId="3" fillId="0" borderId="0" xfId="0" applyNumberFormat="1" applyFont="1" applyProtection="1"/>
    <xf numFmtId="0" fontId="19" fillId="0" borderId="0" xfId="0" applyFont="1" applyProtection="1"/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/>
      <protection locked="0"/>
    </xf>
    <xf numFmtId="3" fontId="0" fillId="5" borderId="0" xfId="0" applyNumberFormat="1" applyFill="1" applyProtection="1">
      <protection locked="0"/>
    </xf>
    <xf numFmtId="3" fontId="3" fillId="5" borderId="0" xfId="0" applyNumberFormat="1" applyFont="1" applyFill="1" applyProtection="1"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3" fontId="3" fillId="5" borderId="1" xfId="0" applyNumberFormat="1" applyFont="1" applyFill="1" applyBorder="1" applyProtection="1">
      <protection locked="0"/>
    </xf>
    <xf numFmtId="0" fontId="3" fillId="5" borderId="0" xfId="0" applyFont="1" applyFill="1" applyProtection="1">
      <protection locked="0"/>
    </xf>
    <xf numFmtId="0" fontId="1" fillId="0" borderId="1" xfId="0" applyFont="1" applyBorder="1" applyAlignment="1" applyProtection="1">
      <alignment horizontal="center" vertical="center" wrapText="1"/>
    </xf>
    <xf numFmtId="9" fontId="19" fillId="0" borderId="0" xfId="0" applyNumberFormat="1" applyFont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 wrapText="1"/>
    </xf>
    <xf numFmtId="3" fontId="0" fillId="0" borderId="0" xfId="0" applyNumberFormat="1" applyProtection="1"/>
    <xf numFmtId="0" fontId="5" fillId="0" borderId="0" xfId="0" applyFont="1" applyBorder="1" applyProtection="1"/>
    <xf numFmtId="10" fontId="1" fillId="0" borderId="0" xfId="0" applyNumberFormat="1" applyFont="1" applyBorder="1" applyProtection="1"/>
    <xf numFmtId="0" fontId="0" fillId="0" borderId="0" xfId="0" applyBorder="1" applyProtection="1"/>
    <xf numFmtId="3" fontId="5" fillId="0" borderId="0" xfId="0" applyNumberFormat="1" applyFont="1" applyBorder="1" applyProtection="1"/>
    <xf numFmtId="2" fontId="19" fillId="0" borderId="0" xfId="0" applyNumberFormat="1" applyFont="1" applyAlignment="1" applyProtection="1">
      <alignment horizontal="center" vertical="center"/>
    </xf>
    <xf numFmtId="4" fontId="3" fillId="0" borderId="0" xfId="0" applyNumberFormat="1" applyFont="1" applyBorder="1" applyProtection="1"/>
    <xf numFmtId="0" fontId="0" fillId="0" borderId="0" xfId="0" applyAlignment="1" applyProtection="1">
      <alignment horizontal="right"/>
    </xf>
    <xf numFmtId="3" fontId="0" fillId="0" borderId="0" xfId="0" applyNumberFormat="1" applyBorder="1" applyProtection="1"/>
    <xf numFmtId="2" fontId="19" fillId="0" borderId="0" xfId="0" applyNumberFormat="1" applyFont="1" applyAlignment="1" applyProtection="1">
      <alignment vertical="center" wrapText="1"/>
    </xf>
    <xf numFmtId="165" fontId="19" fillId="0" borderId="0" xfId="14" applyNumberFormat="1" applyFont="1" applyAlignment="1" applyProtection="1">
      <alignment horizontal="center" vertical="center"/>
    </xf>
    <xf numFmtId="165" fontId="0" fillId="0" borderId="0" xfId="14" applyNumberFormat="1" applyFont="1" applyProtection="1"/>
    <xf numFmtId="3" fontId="14" fillId="0" borderId="0" xfId="12" applyNumberFormat="1" applyFont="1" applyAlignment="1">
      <alignment horizontal="center"/>
    </xf>
    <xf numFmtId="0" fontId="16" fillId="0" borderId="0" xfId="2" applyFont="1" applyFill="1" applyBorder="1" applyAlignment="1" applyProtection="1">
      <alignment vertical="center"/>
    </xf>
    <xf numFmtId="0" fontId="21" fillId="0" borderId="0" xfId="2" applyFont="1" applyFill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22" fillId="2" borderId="0" xfId="1" applyFont="1" applyFill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3" fillId="0" borderId="0" xfId="0" applyFont="1"/>
    <xf numFmtId="164" fontId="6" fillId="5" borderId="0" xfId="0" applyNumberFormat="1" applyFont="1" applyFill="1" applyBorder="1" applyAlignment="1" applyProtection="1">
      <alignment vertical="center"/>
      <protection locked="0"/>
    </xf>
    <xf numFmtId="3" fontId="3" fillId="5" borderId="0" xfId="0" applyNumberFormat="1" applyFont="1" applyFill="1" applyAlignment="1" applyProtection="1">
      <alignment horizontal="center" vertical="center"/>
      <protection locked="0"/>
    </xf>
    <xf numFmtId="2" fontId="3" fillId="5" borderId="0" xfId="0" applyNumberFormat="1" applyFont="1" applyFill="1" applyAlignment="1" applyProtection="1">
      <alignment horizontal="center"/>
      <protection locked="0"/>
    </xf>
    <xf numFmtId="0" fontId="23" fillId="0" borderId="0" xfId="0" applyFont="1" applyAlignment="1">
      <alignment horizontal="justify" vertical="center" wrapText="1"/>
    </xf>
    <xf numFmtId="0" fontId="20" fillId="2" borderId="0" xfId="1" applyFont="1" applyFill="1" applyAlignment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6" fillId="0" borderId="1" xfId="0" applyFont="1" applyBorder="1" applyAlignment="1" applyProtection="1">
      <alignment vertical="center" wrapText="1"/>
    </xf>
    <xf numFmtId="0" fontId="19" fillId="0" borderId="0" xfId="0" applyFont="1" applyAlignment="1" applyProtection="1">
      <alignment horizontal="center" vertical="center"/>
    </xf>
    <xf numFmtId="0" fontId="6" fillId="0" borderId="0" xfId="0" applyFont="1" applyBorder="1" applyAlignment="1">
      <alignment horizontal="center"/>
    </xf>
    <xf numFmtId="0" fontId="26" fillId="0" borderId="0" xfId="0" applyFont="1" applyBorder="1" applyAlignment="1" applyProtection="1">
      <alignment vertical="center" wrapText="1"/>
    </xf>
    <xf numFmtId="166" fontId="19" fillId="0" borderId="0" xfId="0" applyNumberFormat="1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7" fillId="0" borderId="0" xfId="0" applyFont="1"/>
    <xf numFmtId="0" fontId="6" fillId="0" borderId="0" xfId="0" applyFont="1" applyBorder="1" applyAlignment="1">
      <alignment horizontal="center" vertical="center"/>
    </xf>
    <xf numFmtId="1" fontId="19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quotePrefix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49" fontId="18" fillId="0" borderId="1" xfId="12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18" fillId="0" borderId="0" xfId="12" applyFont="1" applyAlignment="1">
      <alignment horizontal="center" vertical="center"/>
    </xf>
    <xf numFmtId="3" fontId="18" fillId="0" borderId="0" xfId="12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10" fontId="1" fillId="0" borderId="0" xfId="0" applyNumberFormat="1" applyFont="1" applyProtection="1"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24" fillId="2" borderId="0" xfId="2" applyFont="1" applyFill="1" applyAlignment="1" applyProtection="1">
      <alignment horizontal="center" vertical="center"/>
    </xf>
    <xf numFmtId="0" fontId="20" fillId="2" borderId="0" xfId="1" applyFont="1" applyFill="1" applyAlignment="1">
      <alignment horizontal="center" vertical="center"/>
    </xf>
    <xf numFmtId="0" fontId="17" fillId="4" borderId="0" xfId="2" applyFont="1" applyFill="1" applyAlignment="1" applyProtection="1">
      <alignment horizontal="center" vertical="center"/>
    </xf>
    <xf numFmtId="0" fontId="12" fillId="3" borderId="0" xfId="1" applyFont="1" applyFill="1" applyAlignment="1">
      <alignment horizontal="center" vertical="center" wrapText="1"/>
    </xf>
    <xf numFmtId="0" fontId="12" fillId="3" borderId="0" xfId="1" applyFont="1" applyFill="1" applyAlignment="1">
      <alignment horizontal="center" vertical="center"/>
    </xf>
    <xf numFmtId="0" fontId="16" fillId="4" borderId="0" xfId="2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/>
    </xf>
    <xf numFmtId="0" fontId="16" fillId="0" borderId="0" xfId="2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49" fontId="18" fillId="0" borderId="0" xfId="12" applyNumberFormat="1" applyFont="1" applyBorder="1" applyAlignment="1">
      <alignment horizontal="center" vertical="center" wrapText="1"/>
    </xf>
    <xf numFmtId="49" fontId="18" fillId="0" borderId="1" xfId="12" applyNumberFormat="1" applyFont="1" applyBorder="1" applyAlignment="1">
      <alignment horizontal="center" vertical="center" wrapText="1"/>
    </xf>
    <xf numFmtId="49" fontId="14" fillId="0" borderId="0" xfId="12" applyNumberFormat="1" applyFont="1" applyBorder="1" applyAlignment="1">
      <alignment horizontal="center" vertical="center" wrapText="1"/>
    </xf>
    <xf numFmtId="49" fontId="14" fillId="0" borderId="1" xfId="12" applyNumberFormat="1" applyFont="1" applyBorder="1" applyAlignment="1">
      <alignment horizontal="center" vertical="center" wrapText="1"/>
    </xf>
    <xf numFmtId="0" fontId="18" fillId="0" borderId="0" xfId="12" applyFont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18" fillId="0" borderId="0" xfId="12" applyFont="1" applyAlignment="1">
      <alignment horizontal="center" vertical="center" wrapText="1"/>
    </xf>
    <xf numFmtId="0" fontId="18" fillId="0" borderId="1" xfId="12" applyFont="1" applyBorder="1" applyAlignment="1">
      <alignment horizontal="center" vertical="center" wrapText="1"/>
    </xf>
  </cellXfs>
  <cellStyles count="15">
    <cellStyle name="Köprü" xfId="2" builtinId="8"/>
    <cellStyle name="Normal" xfId="0" builtinId="0"/>
    <cellStyle name="Normal 10" xfId="3" xr:uid="{00000000-0005-0000-0000-000002000000}"/>
    <cellStyle name="Normal 11" xfId="4" xr:uid="{00000000-0005-0000-0000-000003000000}"/>
    <cellStyle name="Normal 13" xfId="5" xr:uid="{00000000-0005-0000-0000-000004000000}"/>
    <cellStyle name="Normal 2" xfId="1" xr:uid="{00000000-0005-0000-0000-000005000000}"/>
    <cellStyle name="Normal 2 2" xfId="12" xr:uid="{00000000-0005-0000-0000-000006000000}"/>
    <cellStyle name="Normal 3" xfId="6" xr:uid="{00000000-0005-0000-0000-000007000000}"/>
    <cellStyle name="Normal 3 2" xfId="13" xr:uid="{00000000-0005-0000-0000-000008000000}"/>
    <cellStyle name="Normal 4" xfId="7" xr:uid="{00000000-0005-0000-0000-000009000000}"/>
    <cellStyle name="Normal 5" xfId="8" xr:uid="{00000000-0005-0000-0000-00000A000000}"/>
    <cellStyle name="Normal 6 3" xfId="9" xr:uid="{00000000-0005-0000-0000-00000B000000}"/>
    <cellStyle name="Normal 7" xfId="10" xr:uid="{00000000-0005-0000-0000-00000C000000}"/>
    <cellStyle name="Normal 8" xfId="11" xr:uid="{00000000-0005-0000-0000-00000D000000}"/>
    <cellStyle name="Virgül" xfId="14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162050" cy="1238250"/>
    <xdr:pic>
      <xdr:nvPicPr>
        <xdr:cNvPr id="2" name="Picture 2" descr="https://encrypted-tbn0.google.com/images?q=tbn:ANd9GcRyT0TEQtdq79ek1IUkb1QsTT39Hao53SL6fyi9Y1fics2zz_wADQ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1620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5495925</xdr:colOff>
      <xdr:row>0</xdr:row>
      <xdr:rowOff>0</xdr:rowOff>
    </xdr:from>
    <xdr:ext cx="1276350" cy="1285875"/>
    <xdr:pic>
      <xdr:nvPicPr>
        <xdr:cNvPr id="3" name="Resim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22" t="25729" r="21495" b="20250"/>
        <a:stretch>
          <a:fillRect/>
        </a:stretch>
      </xdr:blipFill>
      <xdr:spPr bwMode="auto">
        <a:xfrm>
          <a:off x="609600" y="0"/>
          <a:ext cx="12763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atmtn@g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zoomScaleNormal="100" zoomScaleSheetLayoutView="90" workbookViewId="0">
      <selection activeCell="A5" sqref="A5:B5"/>
    </sheetView>
  </sheetViews>
  <sheetFormatPr defaultRowHeight="30" customHeight="1" x14ac:dyDescent="0.25"/>
  <cols>
    <col min="1" max="1" width="89.5703125" style="2" customWidth="1"/>
    <col min="2" max="2" width="11.85546875" style="2" customWidth="1"/>
    <col min="3" max="16384" width="9.140625" style="2"/>
  </cols>
  <sheetData>
    <row r="1" spans="1:4" ht="25.5" customHeight="1" x14ac:dyDescent="0.25">
      <c r="A1" s="98" t="s">
        <v>25</v>
      </c>
      <c r="B1" s="99"/>
    </row>
    <row r="2" spans="1:4" ht="25.5" customHeight="1" x14ac:dyDescent="0.25">
      <c r="A2" s="99"/>
      <c r="B2" s="99"/>
    </row>
    <row r="3" spans="1:4" ht="48" customHeight="1" x14ac:dyDescent="0.25">
      <c r="A3" s="99"/>
      <c r="B3" s="99"/>
    </row>
    <row r="4" spans="1:4" ht="48" customHeight="1" x14ac:dyDescent="0.25">
      <c r="A4" s="97" t="s">
        <v>55</v>
      </c>
      <c r="B4" s="97"/>
    </row>
    <row r="5" spans="1:4" ht="33" customHeight="1" x14ac:dyDescent="0.25">
      <c r="A5" s="100" t="s">
        <v>26</v>
      </c>
      <c r="B5" s="100"/>
      <c r="D5" s="52" t="s">
        <v>56</v>
      </c>
    </row>
    <row r="6" spans="1:4" ht="33" customHeight="1" x14ac:dyDescent="0.25">
      <c r="A6" s="97" t="s">
        <v>27</v>
      </c>
      <c r="B6" s="97"/>
      <c r="D6" s="52" t="s">
        <v>57</v>
      </c>
    </row>
    <row r="7" spans="1:4" ht="33" customHeight="1" x14ac:dyDescent="0.25">
      <c r="A7" s="97" t="s">
        <v>30</v>
      </c>
      <c r="B7" s="97"/>
      <c r="D7" s="52" t="s">
        <v>58</v>
      </c>
    </row>
    <row r="8" spans="1:4" ht="33" customHeight="1" x14ac:dyDescent="0.25">
      <c r="A8" s="97" t="s">
        <v>28</v>
      </c>
      <c r="B8" s="97"/>
    </row>
    <row r="9" spans="1:4" ht="33" customHeight="1" x14ac:dyDescent="0.25">
      <c r="A9" s="97" t="s">
        <v>29</v>
      </c>
      <c r="B9" s="97"/>
    </row>
    <row r="10" spans="1:4" ht="33" customHeight="1" x14ac:dyDescent="0.25">
      <c r="A10" s="97" t="s">
        <v>33</v>
      </c>
      <c r="B10" s="97"/>
    </row>
    <row r="11" spans="1:4" ht="15.75" customHeight="1" x14ac:dyDescent="0.25">
      <c r="A11" s="9"/>
      <c r="B11" s="3"/>
    </row>
    <row r="12" spans="1:4" ht="30" customHeight="1" x14ac:dyDescent="0.25">
      <c r="A12" s="96" t="s">
        <v>66</v>
      </c>
      <c r="B12" s="96"/>
    </row>
    <row r="13" spans="1:4" ht="30" customHeight="1" x14ac:dyDescent="0.25">
      <c r="A13" s="95" t="s">
        <v>67</v>
      </c>
      <c r="B13" s="95"/>
    </row>
    <row r="14" spans="1:4" ht="30" customHeight="1" x14ac:dyDescent="0.25">
      <c r="A14" s="96" t="s">
        <v>144</v>
      </c>
      <c r="B14" s="96"/>
    </row>
    <row r="15" spans="1:4" ht="30" customHeight="1" x14ac:dyDescent="0.25">
      <c r="A15" s="59"/>
      <c r="B15" s="59"/>
    </row>
    <row r="16" spans="1:4" ht="30" customHeight="1" x14ac:dyDescent="0.25">
      <c r="A16" s="52"/>
    </row>
    <row r="17" spans="1:1" ht="30" customHeight="1" x14ac:dyDescent="0.25">
      <c r="A17" s="52"/>
    </row>
    <row r="18" spans="1:1" ht="30" customHeight="1" x14ac:dyDescent="0.25">
      <c r="A18" s="52"/>
    </row>
  </sheetData>
  <sheetProtection algorithmName="SHA-512" hashValue="GnbiiKZ2mHdcImjtt6P8JVe061qS3lqFdLFFg8lrnQSmdbACsZI8cL6Sg1xH35u1+HO+cui/hZTRLaU1G4Jdmw==" saltValue="u8JQM3AuyhWOP4aEESHhHw==" spinCount="100000" sheet="1" objects="1" scenarios="1"/>
  <mergeCells count="11">
    <mergeCell ref="A7:B7"/>
    <mergeCell ref="A1:B3"/>
    <mergeCell ref="A5:B5"/>
    <mergeCell ref="A6:B6"/>
    <mergeCell ref="A8:B8"/>
    <mergeCell ref="A4:B4"/>
    <mergeCell ref="A13:B13"/>
    <mergeCell ref="A14:B14"/>
    <mergeCell ref="A12:B12"/>
    <mergeCell ref="A9:B9"/>
    <mergeCell ref="A10:B10"/>
  </mergeCells>
  <hyperlinks>
    <hyperlink ref="A6" location="'DİN ÖĞ.'!A1" display="DİN ÖĞRETİMİ ŞUBE MÜDÜRLÜĞÜ" xr:uid="{00000000-0004-0000-0000-000000000000}"/>
    <hyperlink ref="A8" location="'DESTEK ŞB.'!A1" display="DESTEK ŞUBE MÜDÜRLÜĞÜ" xr:uid="{00000000-0004-0000-0000-000001000000}"/>
    <hyperlink ref="A9" location="İNS.KAY.!A1" display="İNSAN KAYNAKLARI ŞUBE MÜDÜRLÜĞÜ" xr:uid="{00000000-0004-0000-0000-000002000000}"/>
    <hyperlink ref="A10" location="'ÖZEL ÖĞR.'!A1" display="ÖZEL ÖĞRETİM KURUMLARI ŞUBE MÜDÜRLÜĞÜ" xr:uid="{00000000-0004-0000-0000-000003000000}"/>
    <hyperlink ref="A5" location="MES.T.EĞ.!A1" display="MESLEKİ VE TEKNİK EĞİTİM ŞUBE MÜDÜRLÜĞÜ" xr:uid="{00000000-0004-0000-0000-000004000000}"/>
    <hyperlink ref="A6:B6" location="ORTAOKUL!A1" display="ORTAOKUL" xr:uid="{00000000-0004-0000-0000-000005000000}"/>
    <hyperlink ref="A8:B8" location="ORTAÖĞRETİM!A1" display="GENEL ORTAÖĞRETİM" xr:uid="{00000000-0004-0000-0000-000006000000}"/>
    <hyperlink ref="A9:B9" location="'MES. VE TEK. EĞ.'!A1" display="MESLEKİ VE TEKNİK EĞİTİM" xr:uid="{00000000-0004-0000-0000-000007000000}"/>
    <hyperlink ref="A10:B10" location="'İMAM HATİP LİSESİ'!A1" display="İMAM HATİP LİSELERİ" xr:uid="{00000000-0004-0000-0000-000008000000}"/>
    <hyperlink ref="A5:B5" location="İLKOKUL!A1" display="İLKOKUL" xr:uid="{00000000-0004-0000-0000-000009000000}"/>
    <hyperlink ref="A7" location="'DİN ÖĞ.'!A1" display="DİN ÖĞRETİMİ ŞUBE MÜDÜRLÜĞÜ" xr:uid="{00000000-0004-0000-0000-00000A000000}"/>
    <hyperlink ref="A7:B7" location="İ.H.ORTAOKULU!A1" display="İMAM HATİP ORTAOKULU" xr:uid="{00000000-0004-0000-0000-00000B000000}"/>
    <hyperlink ref="A4:B4" location="'DÜZENLEME USULLERİ'!A1" display="FORMUN DOLDURULMASINDA DİKKAT EDİLECEK HUSUSLAR" xr:uid="{00000000-0004-0000-0000-00000C000000}"/>
    <hyperlink ref="A13" r:id="rId1" xr:uid="{00000000-0004-0000-0000-00000D000000}"/>
  </hyperlinks>
  <pageMargins left="0.16" right="0.1" top="0.75" bottom="0.75" header="0.3" footer="0.3"/>
  <pageSetup paperSize="9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38"/>
  <sheetViews>
    <sheetView zoomScale="115" zoomScaleNormal="115" workbookViewId="0">
      <selection sqref="A1:D1"/>
    </sheetView>
  </sheetViews>
  <sheetFormatPr defaultRowHeight="15" x14ac:dyDescent="0.25"/>
  <cols>
    <col min="1" max="1" width="44.5703125" style="10" customWidth="1"/>
    <col min="2" max="2" width="12.140625" style="10" customWidth="1"/>
    <col min="3" max="3" width="12.28515625" style="10" customWidth="1"/>
    <col min="4" max="7" width="12.42578125" style="10" customWidth="1"/>
    <col min="8" max="16384" width="9.140625" style="10"/>
  </cols>
  <sheetData>
    <row r="1" spans="1:6" ht="20.25" x14ac:dyDescent="0.25">
      <c r="A1" s="103" t="s">
        <v>32</v>
      </c>
      <c r="B1" s="103"/>
      <c r="C1" s="103"/>
      <c r="D1" s="103"/>
    </row>
    <row r="2" spans="1:6" ht="18.75" x14ac:dyDescent="0.3">
      <c r="A2" s="111" t="s">
        <v>7</v>
      </c>
      <c r="B2" s="111"/>
      <c r="C2" s="111"/>
      <c r="D2" s="111"/>
      <c r="E2" s="111"/>
      <c r="F2" s="111"/>
    </row>
    <row r="3" spans="1:6" ht="18.75" x14ac:dyDescent="0.3">
      <c r="A3" s="84"/>
      <c r="B3" s="63"/>
      <c r="C3" s="63"/>
      <c r="D3" s="63"/>
      <c r="E3" s="63"/>
      <c r="F3" s="63"/>
    </row>
    <row r="4" spans="1:6" ht="15" customHeight="1" x14ac:dyDescent="0.3">
      <c r="A4" s="11" t="s">
        <v>10</v>
      </c>
      <c r="B4" s="26"/>
      <c r="C4" s="63"/>
      <c r="D4" s="63"/>
      <c r="E4" s="63"/>
      <c r="F4" s="63"/>
    </row>
    <row r="5" spans="1:6" ht="15" customHeight="1" x14ac:dyDescent="0.3">
      <c r="A5" s="11" t="s">
        <v>11</v>
      </c>
      <c r="B5" s="27" t="s">
        <v>16</v>
      </c>
      <c r="C5" s="63"/>
      <c r="D5" s="63"/>
      <c r="E5" s="63"/>
      <c r="F5" s="63"/>
    </row>
    <row r="6" spans="1:6" ht="15" customHeight="1" x14ac:dyDescent="0.3">
      <c r="A6" s="11" t="s">
        <v>12</v>
      </c>
      <c r="B6" s="27"/>
      <c r="C6" s="63"/>
      <c r="D6" s="63"/>
      <c r="E6" s="63"/>
      <c r="F6" s="63"/>
    </row>
    <row r="7" spans="1:6" ht="15" customHeight="1" x14ac:dyDescent="0.3">
      <c r="A7" s="11" t="s">
        <v>50</v>
      </c>
      <c r="B7" s="27"/>
      <c r="C7" s="63"/>
      <c r="D7" s="63"/>
      <c r="E7" s="63"/>
      <c r="F7" s="63"/>
    </row>
    <row r="8" spans="1:6" ht="15" customHeight="1" x14ac:dyDescent="0.3">
      <c r="A8" s="11" t="s">
        <v>51</v>
      </c>
      <c r="B8" s="27"/>
      <c r="C8" s="63"/>
      <c r="D8" s="63"/>
      <c r="E8" s="63"/>
      <c r="F8" s="63"/>
    </row>
    <row r="9" spans="1:6" ht="15" customHeight="1" x14ac:dyDescent="0.3">
      <c r="A9" s="11"/>
      <c r="B9" s="11"/>
      <c r="C9" s="63"/>
      <c r="D9" s="63"/>
      <c r="E9" s="63"/>
      <c r="F9" s="63"/>
    </row>
    <row r="10" spans="1:6" ht="15" customHeight="1" x14ac:dyDescent="0.3">
      <c r="A10" s="10" t="s">
        <v>17</v>
      </c>
      <c r="B10" s="29"/>
      <c r="C10" s="23" t="s">
        <v>145</v>
      </c>
      <c r="D10" s="63"/>
      <c r="E10" s="63"/>
      <c r="F10" s="63"/>
    </row>
    <row r="11" spans="1:6" ht="15" customHeight="1" x14ac:dyDescent="0.3">
      <c r="A11" s="10" t="s">
        <v>18</v>
      </c>
      <c r="B11" s="29"/>
      <c r="C11" s="23" t="s">
        <v>145</v>
      </c>
      <c r="D11" s="63"/>
      <c r="E11" s="63"/>
      <c r="F11" s="63"/>
    </row>
    <row r="12" spans="1:6" ht="15" customHeight="1" x14ac:dyDescent="0.3">
      <c r="A12" s="10" t="s">
        <v>19</v>
      </c>
      <c r="B12" s="29"/>
      <c r="C12" s="23" t="s">
        <v>145</v>
      </c>
      <c r="D12" s="63"/>
      <c r="E12" s="63"/>
      <c r="F12" s="63"/>
    </row>
    <row r="13" spans="1:6" ht="15" customHeight="1" thickBot="1" x14ac:dyDescent="0.35">
      <c r="A13" s="20" t="s">
        <v>20</v>
      </c>
      <c r="B13" s="31"/>
      <c r="C13" s="23" t="s">
        <v>145</v>
      </c>
      <c r="D13" s="63"/>
      <c r="E13" s="63"/>
      <c r="F13" s="63"/>
    </row>
    <row r="14" spans="1:6" ht="15" customHeight="1" x14ac:dyDescent="0.3">
      <c r="A14" s="13" t="s">
        <v>8</v>
      </c>
      <c r="B14" s="24">
        <f>SUM(B10:B13)</f>
        <v>0</v>
      </c>
      <c r="C14" s="23"/>
      <c r="D14" s="63"/>
      <c r="E14" s="63"/>
      <c r="F14" s="63"/>
    </row>
    <row r="16" spans="1:6" ht="45.75" thickBot="1" x14ac:dyDescent="0.3">
      <c r="A16" s="87" t="s">
        <v>70</v>
      </c>
      <c r="B16" s="33"/>
      <c r="C16" s="35"/>
      <c r="D16" s="35"/>
    </row>
    <row r="17" spans="1:4" x14ac:dyDescent="0.25">
      <c r="A17" s="10" t="s">
        <v>6</v>
      </c>
      <c r="B17" s="29"/>
      <c r="C17" s="37"/>
      <c r="D17" s="37"/>
    </row>
    <row r="18" spans="1:4" x14ac:dyDescent="0.25">
      <c r="A18" s="14" t="s">
        <v>1</v>
      </c>
      <c r="B18" s="18" t="e">
        <f>(B17/B14)</f>
        <v>#DIV/0!</v>
      </c>
      <c r="C18" s="38"/>
      <c r="D18" s="38"/>
    </row>
    <row r="19" spans="1:4" x14ac:dyDescent="0.25">
      <c r="A19" s="15" t="s">
        <v>74</v>
      </c>
    </row>
    <row r="20" spans="1:4" x14ac:dyDescent="0.25">
      <c r="A20" s="25"/>
      <c r="B20" s="64" t="s">
        <v>38</v>
      </c>
      <c r="C20" s="34" t="s">
        <v>72</v>
      </c>
    </row>
    <row r="21" spans="1:4" x14ac:dyDescent="0.25">
      <c r="A21" s="25" t="s">
        <v>37</v>
      </c>
      <c r="B21" s="41">
        <v>73</v>
      </c>
      <c r="C21" s="41">
        <v>100</v>
      </c>
    </row>
    <row r="22" spans="1:4" x14ac:dyDescent="0.25">
      <c r="A22" s="25" t="s">
        <v>35</v>
      </c>
      <c r="B22" s="41">
        <v>69.66</v>
      </c>
      <c r="C22" s="41">
        <v>100</v>
      </c>
    </row>
    <row r="24" spans="1:4" ht="15.75" thickBot="1" x14ac:dyDescent="0.3">
      <c r="A24" s="87" t="s">
        <v>71</v>
      </c>
      <c r="B24" s="33"/>
      <c r="C24" s="35"/>
      <c r="D24" s="35"/>
    </row>
    <row r="25" spans="1:4" x14ac:dyDescent="0.25">
      <c r="A25" s="10" t="s">
        <v>5</v>
      </c>
      <c r="B25" s="28"/>
      <c r="C25" s="44"/>
      <c r="D25" s="44"/>
    </row>
    <row r="26" spans="1:4" x14ac:dyDescent="0.25">
      <c r="A26" s="15" t="s">
        <v>74</v>
      </c>
      <c r="B26" s="19"/>
      <c r="C26" s="19"/>
      <c r="D26" s="19"/>
    </row>
    <row r="27" spans="1:4" x14ac:dyDescent="0.25">
      <c r="A27" s="25"/>
      <c r="B27" s="64" t="s">
        <v>36</v>
      </c>
      <c r="C27" s="34" t="s">
        <v>73</v>
      </c>
      <c r="D27" s="19"/>
    </row>
    <row r="28" spans="1:4" x14ac:dyDescent="0.25">
      <c r="A28" s="25" t="s">
        <v>37</v>
      </c>
      <c r="B28" s="41">
        <v>8</v>
      </c>
      <c r="C28" s="41">
        <v>10</v>
      </c>
      <c r="D28" s="19"/>
    </row>
    <row r="29" spans="1:4" x14ac:dyDescent="0.25">
      <c r="A29" s="25" t="s">
        <v>35</v>
      </c>
      <c r="B29" s="41">
        <v>6</v>
      </c>
      <c r="C29" s="41">
        <v>10</v>
      </c>
      <c r="D29" s="19"/>
    </row>
    <row r="31" spans="1:4" ht="30.75" thickBot="1" x14ac:dyDescent="0.3">
      <c r="A31" s="88" t="s">
        <v>79</v>
      </c>
      <c r="B31" s="33" t="s">
        <v>3</v>
      </c>
      <c r="C31" s="33" t="s">
        <v>4</v>
      </c>
    </row>
    <row r="32" spans="1:4" x14ac:dyDescent="0.25">
      <c r="A32" s="21" t="s">
        <v>54</v>
      </c>
      <c r="B32" s="57"/>
      <c r="C32" s="47">
        <f>B14*B32</f>
        <v>0</v>
      </c>
    </row>
    <row r="33" spans="1:6" x14ac:dyDescent="0.25">
      <c r="A33" s="15" t="s">
        <v>74</v>
      </c>
    </row>
    <row r="34" spans="1:6" x14ac:dyDescent="0.25">
      <c r="A34" s="25"/>
      <c r="B34" s="65" t="s">
        <v>36</v>
      </c>
      <c r="C34" s="34" t="s">
        <v>73</v>
      </c>
    </row>
    <row r="35" spans="1:6" x14ac:dyDescent="0.25">
      <c r="A35" s="25" t="s">
        <v>37</v>
      </c>
      <c r="B35" s="65">
        <v>70</v>
      </c>
      <c r="C35" s="65">
        <v>80</v>
      </c>
    </row>
    <row r="36" spans="1:6" x14ac:dyDescent="0.25">
      <c r="A36" s="25" t="s">
        <v>35</v>
      </c>
      <c r="B36" s="65">
        <v>70</v>
      </c>
      <c r="C36" s="65">
        <v>80</v>
      </c>
    </row>
    <row r="38" spans="1:6" ht="15.75" thickBot="1" x14ac:dyDescent="0.3">
      <c r="A38" s="87" t="s">
        <v>80</v>
      </c>
      <c r="B38" s="33"/>
      <c r="C38" s="35"/>
    </row>
    <row r="39" spans="1:6" x14ac:dyDescent="0.25">
      <c r="A39" s="10" t="s">
        <v>81</v>
      </c>
      <c r="B39" s="29"/>
      <c r="C39" s="36"/>
    </row>
    <row r="40" spans="1:6" x14ac:dyDescent="0.25">
      <c r="A40" s="15" t="s">
        <v>74</v>
      </c>
      <c r="B40" s="19"/>
      <c r="C40" s="19"/>
    </row>
    <row r="41" spans="1:6" x14ac:dyDescent="0.25">
      <c r="A41" s="25"/>
      <c r="B41" s="66" t="s">
        <v>36</v>
      </c>
      <c r="C41" s="34" t="s">
        <v>73</v>
      </c>
    </row>
    <row r="42" spans="1:6" x14ac:dyDescent="0.25">
      <c r="A42" s="25" t="s">
        <v>37</v>
      </c>
      <c r="B42" s="66">
        <v>0</v>
      </c>
      <c r="C42" s="66">
        <v>400</v>
      </c>
    </row>
    <row r="43" spans="1:6" x14ac:dyDescent="0.25">
      <c r="A43" s="25" t="s">
        <v>35</v>
      </c>
      <c r="B43" s="46">
        <v>10000</v>
      </c>
      <c r="C43" s="46">
        <v>165000</v>
      </c>
    </row>
    <row r="45" spans="1:6" ht="30.75" thickBot="1" x14ac:dyDescent="0.3">
      <c r="A45" s="88" t="s">
        <v>91</v>
      </c>
      <c r="B45" s="33"/>
      <c r="C45" s="35"/>
      <c r="D45" s="35"/>
      <c r="E45" s="39"/>
      <c r="F45" s="35"/>
    </row>
    <row r="46" spans="1:6" x14ac:dyDescent="0.25">
      <c r="A46" s="16" t="s">
        <v>88</v>
      </c>
      <c r="B46" s="29"/>
      <c r="C46" s="40"/>
      <c r="D46" s="40"/>
      <c r="E46" s="39"/>
      <c r="F46" s="40"/>
    </row>
    <row r="47" spans="1:6" x14ac:dyDescent="0.25">
      <c r="A47" s="14" t="s">
        <v>1</v>
      </c>
      <c r="B47" s="18" t="e">
        <f>(B46/B14)</f>
        <v>#DIV/0!</v>
      </c>
      <c r="C47" s="38"/>
      <c r="D47" s="38"/>
      <c r="E47" s="39"/>
      <c r="F47" s="38"/>
    </row>
    <row r="48" spans="1:6" x14ac:dyDescent="0.25">
      <c r="A48" s="15" t="s">
        <v>74</v>
      </c>
      <c r="D48" s="39"/>
      <c r="E48" s="39"/>
      <c r="F48" s="39"/>
    </row>
    <row r="49" spans="1:7" x14ac:dyDescent="0.25">
      <c r="A49" s="25"/>
      <c r="B49" s="68" t="s">
        <v>38</v>
      </c>
      <c r="C49" s="34" t="s">
        <v>72</v>
      </c>
      <c r="D49" s="39"/>
      <c r="E49" s="39"/>
      <c r="F49" s="39"/>
    </row>
    <row r="50" spans="1:7" x14ac:dyDescent="0.25">
      <c r="A50" s="25" t="s">
        <v>37</v>
      </c>
      <c r="B50" s="41">
        <v>35</v>
      </c>
      <c r="C50" s="41">
        <v>20</v>
      </c>
      <c r="D50" s="39"/>
      <c r="E50" s="39"/>
      <c r="F50" s="39"/>
    </row>
    <row r="51" spans="1:7" x14ac:dyDescent="0.25">
      <c r="A51" s="25" t="s">
        <v>35</v>
      </c>
      <c r="B51" s="41">
        <v>30</v>
      </c>
      <c r="C51" s="41">
        <v>20</v>
      </c>
      <c r="D51" s="39"/>
      <c r="E51" s="39"/>
      <c r="F51" s="39"/>
    </row>
    <row r="52" spans="1:7" x14ac:dyDescent="0.25">
      <c r="A52" s="25"/>
      <c r="B52" s="62"/>
      <c r="C52" s="62"/>
      <c r="D52" s="39"/>
      <c r="E52" s="39"/>
      <c r="F52" s="39"/>
    </row>
    <row r="53" spans="1:7" x14ac:dyDescent="0.25">
      <c r="D53" s="104" t="s">
        <v>37</v>
      </c>
      <c r="E53" s="104"/>
      <c r="F53" s="104" t="s">
        <v>35</v>
      </c>
      <c r="G53" s="104"/>
    </row>
    <row r="54" spans="1:7" ht="30" customHeight="1" thickBot="1" x14ac:dyDescent="0.3">
      <c r="A54" s="88" t="s">
        <v>92</v>
      </c>
      <c r="B54" s="33" t="s">
        <v>43</v>
      </c>
      <c r="C54" s="33" t="s">
        <v>44</v>
      </c>
      <c r="D54" s="68" t="s">
        <v>38</v>
      </c>
      <c r="E54" s="68" t="s">
        <v>72</v>
      </c>
      <c r="F54" s="68" t="s">
        <v>38</v>
      </c>
      <c r="G54" s="68" t="s">
        <v>72</v>
      </c>
    </row>
    <row r="55" spans="1:7" x14ac:dyDescent="0.25">
      <c r="A55" s="10" t="s">
        <v>39</v>
      </c>
      <c r="B55" s="32"/>
      <c r="C55" s="42" t="e">
        <f>(B55/B10)*100</f>
        <v>#DIV/0!</v>
      </c>
      <c r="D55" s="41">
        <v>11</v>
      </c>
      <c r="E55" s="41">
        <v>7</v>
      </c>
      <c r="F55" s="41">
        <v>11</v>
      </c>
      <c r="G55" s="41">
        <v>7</v>
      </c>
    </row>
    <row r="56" spans="1:7" x14ac:dyDescent="0.25">
      <c r="A56" s="10" t="s">
        <v>40</v>
      </c>
      <c r="B56" s="32"/>
      <c r="C56" s="42" t="e">
        <f>(B56/B11)*100</f>
        <v>#DIV/0!</v>
      </c>
      <c r="D56" s="41">
        <v>11</v>
      </c>
      <c r="E56" s="41">
        <v>7</v>
      </c>
      <c r="F56" s="41">
        <v>11</v>
      </c>
      <c r="G56" s="41">
        <v>7</v>
      </c>
    </row>
    <row r="57" spans="1:7" x14ac:dyDescent="0.25">
      <c r="A57" s="10" t="s">
        <v>41</v>
      </c>
      <c r="B57" s="32"/>
      <c r="C57" s="42" t="e">
        <f>(B57/B12)*100</f>
        <v>#DIV/0!</v>
      </c>
      <c r="D57" s="41">
        <v>11</v>
      </c>
      <c r="E57" s="41">
        <v>7</v>
      </c>
      <c r="F57" s="41">
        <v>11</v>
      </c>
      <c r="G57" s="41">
        <v>7</v>
      </c>
    </row>
    <row r="58" spans="1:7" x14ac:dyDescent="0.25">
      <c r="A58" s="10" t="s">
        <v>42</v>
      </c>
      <c r="B58" s="32"/>
      <c r="C58" s="42" t="e">
        <f>(B58/B13)*100</f>
        <v>#DIV/0!</v>
      </c>
      <c r="D58" s="41">
        <v>11</v>
      </c>
      <c r="E58" s="41">
        <v>7</v>
      </c>
      <c r="F58" s="41">
        <v>11</v>
      </c>
      <c r="G58" s="41">
        <v>7</v>
      </c>
    </row>
    <row r="59" spans="1:7" x14ac:dyDescent="0.25">
      <c r="A59" s="43" t="s">
        <v>45</v>
      </c>
      <c r="B59" s="21">
        <f>SUM(B55:B58)</f>
        <v>0</v>
      </c>
      <c r="C59" s="42" t="e">
        <f>(B59/B14)*100</f>
        <v>#DIV/0!</v>
      </c>
      <c r="D59" s="41"/>
      <c r="E59" s="41"/>
      <c r="F59" s="41"/>
      <c r="G59" s="41"/>
    </row>
    <row r="60" spans="1:7" x14ac:dyDescent="0.25">
      <c r="A60" s="15" t="s">
        <v>74</v>
      </c>
    </row>
    <row r="62" spans="1:7" ht="33" customHeight="1" thickBot="1" x14ac:dyDescent="0.3">
      <c r="A62" s="105" t="s">
        <v>93</v>
      </c>
      <c r="B62" s="105"/>
      <c r="C62" s="67"/>
    </row>
    <row r="63" spans="1:7" x14ac:dyDescent="0.25">
      <c r="A63" s="10" t="s">
        <v>85</v>
      </c>
      <c r="B63" s="29" t="s">
        <v>86</v>
      </c>
      <c r="C63" s="69">
        <f>IF(B63="İKİLİ",B14,)</f>
        <v>0</v>
      </c>
    </row>
    <row r="64" spans="1:7" x14ac:dyDescent="0.25">
      <c r="A64" s="15" t="s">
        <v>46</v>
      </c>
      <c r="B64" s="19"/>
      <c r="C64" s="19"/>
    </row>
    <row r="65" spans="1:3" x14ac:dyDescent="0.25">
      <c r="A65" s="25"/>
      <c r="B65" s="72" t="s">
        <v>38</v>
      </c>
      <c r="C65" s="34" t="s">
        <v>72</v>
      </c>
    </row>
    <row r="66" spans="1:3" x14ac:dyDescent="0.25">
      <c r="A66" s="25" t="s">
        <v>37</v>
      </c>
      <c r="B66" s="68">
        <v>1.3</v>
      </c>
      <c r="C66" s="68">
        <v>1.25</v>
      </c>
    </row>
    <row r="67" spans="1:3" x14ac:dyDescent="0.25">
      <c r="A67" s="25" t="s">
        <v>35</v>
      </c>
      <c r="B67" s="68">
        <v>3.8</v>
      </c>
      <c r="C67" s="41">
        <v>2</v>
      </c>
    </row>
    <row r="68" spans="1:3" x14ac:dyDescent="0.25">
      <c r="A68" s="25"/>
      <c r="B68" s="72"/>
      <c r="C68" s="41"/>
    </row>
    <row r="69" spans="1:3" ht="29.25" customHeight="1" thickBot="1" x14ac:dyDescent="0.3">
      <c r="A69" s="105" t="s">
        <v>94</v>
      </c>
      <c r="B69" s="105"/>
      <c r="C69" s="67"/>
    </row>
    <row r="70" spans="1:3" ht="30" x14ac:dyDescent="0.25">
      <c r="A70" s="13" t="s">
        <v>95</v>
      </c>
      <c r="B70" s="56" t="s">
        <v>13</v>
      </c>
      <c r="C70" s="74">
        <f>IF(B70="EVET","1",)</f>
        <v>0</v>
      </c>
    </row>
    <row r="71" spans="1:3" x14ac:dyDescent="0.25">
      <c r="A71" s="15" t="s">
        <v>46</v>
      </c>
      <c r="B71" s="19"/>
      <c r="C71" s="19"/>
    </row>
    <row r="72" spans="1:3" x14ac:dyDescent="0.25">
      <c r="A72" s="25"/>
      <c r="B72" s="72" t="s">
        <v>38</v>
      </c>
      <c r="C72" s="34" t="s">
        <v>72</v>
      </c>
    </row>
    <row r="73" spans="1:3" x14ac:dyDescent="0.25">
      <c r="A73" s="25" t="s">
        <v>37</v>
      </c>
      <c r="B73" s="72">
        <v>0</v>
      </c>
      <c r="C73" s="72">
        <v>100</v>
      </c>
    </row>
    <row r="74" spans="1:3" x14ac:dyDescent="0.25">
      <c r="A74" s="25" t="s">
        <v>35</v>
      </c>
      <c r="B74" s="72">
        <v>0</v>
      </c>
      <c r="C74" s="75">
        <v>100</v>
      </c>
    </row>
    <row r="75" spans="1:3" x14ac:dyDescent="0.25">
      <c r="A75" s="25"/>
      <c r="B75" s="72"/>
      <c r="C75" s="41"/>
    </row>
    <row r="76" spans="1:3" ht="30.75" thickBot="1" x14ac:dyDescent="0.3">
      <c r="A76" s="88" t="s">
        <v>96</v>
      </c>
      <c r="B76" s="33"/>
      <c r="C76" s="35"/>
    </row>
    <row r="77" spans="1:3" ht="30" x14ac:dyDescent="0.25">
      <c r="A77" s="16" t="s">
        <v>97</v>
      </c>
      <c r="B77" s="29"/>
      <c r="C77" s="40"/>
    </row>
    <row r="78" spans="1:3" x14ac:dyDescent="0.25">
      <c r="A78" s="14" t="s">
        <v>1</v>
      </c>
      <c r="B78" s="18" t="e">
        <f>(B77/B14)</f>
        <v>#DIV/0!</v>
      </c>
      <c r="C78" s="38"/>
    </row>
    <row r="79" spans="1:3" x14ac:dyDescent="0.25">
      <c r="A79" s="15" t="s">
        <v>74</v>
      </c>
    </row>
    <row r="80" spans="1:3" x14ac:dyDescent="0.25">
      <c r="A80" s="25"/>
      <c r="B80" s="72" t="s">
        <v>38</v>
      </c>
      <c r="C80" s="34" t="s">
        <v>72</v>
      </c>
    </row>
    <row r="81" spans="1:3" x14ac:dyDescent="0.25">
      <c r="A81" s="25" t="s">
        <v>37</v>
      </c>
      <c r="B81" s="41">
        <v>0</v>
      </c>
      <c r="C81" s="41">
        <v>40</v>
      </c>
    </row>
    <row r="82" spans="1:3" x14ac:dyDescent="0.25">
      <c r="A82" s="25" t="s">
        <v>35</v>
      </c>
      <c r="B82" s="41">
        <v>0</v>
      </c>
      <c r="C82" s="41">
        <v>40</v>
      </c>
    </row>
    <row r="84" spans="1:3" ht="15.75" thickBot="1" x14ac:dyDescent="0.3">
      <c r="A84" s="105" t="s">
        <v>109</v>
      </c>
      <c r="B84" s="105"/>
      <c r="C84" s="67"/>
    </row>
    <row r="85" spans="1:3" x14ac:dyDescent="0.25">
      <c r="A85" s="10" t="s">
        <v>110</v>
      </c>
      <c r="B85" s="29" t="s">
        <v>13</v>
      </c>
      <c r="C85" s="69">
        <f>IF(B85="EVET","1",)</f>
        <v>0</v>
      </c>
    </row>
    <row r="86" spans="1:3" x14ac:dyDescent="0.25">
      <c r="A86" s="15" t="s">
        <v>46</v>
      </c>
      <c r="B86" s="19"/>
      <c r="C86" s="19"/>
    </row>
    <row r="87" spans="1:3" x14ac:dyDescent="0.25">
      <c r="A87" s="25"/>
      <c r="B87" s="78" t="s">
        <v>38</v>
      </c>
      <c r="C87" s="34" t="s">
        <v>72</v>
      </c>
    </row>
    <row r="88" spans="1:3" x14ac:dyDescent="0.25">
      <c r="A88" s="25" t="s">
        <v>37</v>
      </c>
      <c r="B88" s="78">
        <v>51</v>
      </c>
      <c r="C88" s="78">
        <v>55</v>
      </c>
    </row>
    <row r="90" spans="1:3" ht="45.75" thickBot="1" x14ac:dyDescent="0.3">
      <c r="A90" s="87" t="s">
        <v>111</v>
      </c>
      <c r="B90" s="33"/>
      <c r="C90" s="33"/>
    </row>
    <row r="91" spans="1:3" ht="45" x14ac:dyDescent="0.25">
      <c r="A91" s="17" t="s">
        <v>112</v>
      </c>
      <c r="B91" s="30" t="s">
        <v>13</v>
      </c>
      <c r="C91" s="74">
        <f>IF(B91="EVET","1",)</f>
        <v>0</v>
      </c>
    </row>
    <row r="92" spans="1:3" x14ac:dyDescent="0.25">
      <c r="A92" s="15" t="s">
        <v>46</v>
      </c>
    </row>
    <row r="93" spans="1:3" x14ac:dyDescent="0.25">
      <c r="A93" s="25"/>
      <c r="B93" s="78" t="s">
        <v>36</v>
      </c>
      <c r="C93" s="34" t="s">
        <v>73</v>
      </c>
    </row>
    <row r="94" spans="1:3" x14ac:dyDescent="0.25">
      <c r="A94" s="25" t="s">
        <v>37</v>
      </c>
      <c r="B94" s="78">
        <v>80</v>
      </c>
      <c r="C94" s="78">
        <v>130</v>
      </c>
    </row>
    <row r="95" spans="1:3" ht="30" x14ac:dyDescent="0.25">
      <c r="A95" s="45" t="s">
        <v>53</v>
      </c>
      <c r="B95" s="46">
        <v>1350</v>
      </c>
      <c r="C95" s="46">
        <v>2000</v>
      </c>
    </row>
    <row r="97" spans="1:3" ht="33.75" customHeight="1" thickBot="1" x14ac:dyDescent="0.3">
      <c r="A97" s="105" t="s">
        <v>113</v>
      </c>
      <c r="B97" s="105"/>
      <c r="C97" s="35"/>
    </row>
    <row r="98" spans="1:3" ht="45" x14ac:dyDescent="0.25">
      <c r="A98" s="16" t="s">
        <v>114</v>
      </c>
      <c r="B98" s="55"/>
      <c r="C98" s="22"/>
    </row>
    <row r="99" spans="1:3" x14ac:dyDescent="0.25">
      <c r="A99" s="15" t="s">
        <v>74</v>
      </c>
    </row>
    <row r="100" spans="1:3" x14ac:dyDescent="0.25">
      <c r="A100" s="25"/>
      <c r="B100" s="79" t="s">
        <v>36</v>
      </c>
      <c r="C100" s="34" t="s">
        <v>73</v>
      </c>
    </row>
    <row r="101" spans="1:3" x14ac:dyDescent="0.25">
      <c r="A101" s="25" t="s">
        <v>37</v>
      </c>
      <c r="B101" s="75">
        <v>130</v>
      </c>
      <c r="C101" s="75">
        <v>340</v>
      </c>
    </row>
    <row r="102" spans="1:3" x14ac:dyDescent="0.25">
      <c r="A102" s="25" t="s">
        <v>35</v>
      </c>
      <c r="B102" s="75">
        <v>9500</v>
      </c>
      <c r="C102" s="75">
        <v>400</v>
      </c>
    </row>
    <row r="104" spans="1:3" ht="31.5" customHeight="1" thickBot="1" x14ac:dyDescent="0.3">
      <c r="A104" s="105" t="s">
        <v>115</v>
      </c>
      <c r="B104" s="105"/>
      <c r="C104" s="35"/>
    </row>
    <row r="105" spans="1:3" x14ac:dyDescent="0.25">
      <c r="A105" s="16" t="s">
        <v>116</v>
      </c>
      <c r="B105" s="55"/>
      <c r="C105" s="22"/>
    </row>
    <row r="106" spans="1:3" x14ac:dyDescent="0.25">
      <c r="A106" s="15" t="s">
        <v>74</v>
      </c>
    </row>
    <row r="107" spans="1:3" x14ac:dyDescent="0.25">
      <c r="A107" s="25"/>
      <c r="B107" s="79" t="s">
        <v>36</v>
      </c>
      <c r="C107" s="34" t="s">
        <v>73</v>
      </c>
    </row>
    <row r="108" spans="1:3" x14ac:dyDescent="0.25">
      <c r="A108" s="25" t="s">
        <v>37</v>
      </c>
      <c r="B108" s="75">
        <v>90</v>
      </c>
      <c r="C108" s="75">
        <v>300</v>
      </c>
    </row>
    <row r="109" spans="1:3" x14ac:dyDescent="0.25">
      <c r="A109" s="25" t="s">
        <v>35</v>
      </c>
      <c r="B109" s="46">
        <v>1400</v>
      </c>
      <c r="C109" s="46">
        <v>8400</v>
      </c>
    </row>
    <row r="111" spans="1:3" ht="30.75" thickBot="1" x14ac:dyDescent="0.3">
      <c r="A111" s="87" t="s">
        <v>117</v>
      </c>
      <c r="B111" s="33"/>
      <c r="C111" s="33"/>
    </row>
    <row r="112" spans="1:3" ht="30" x14ac:dyDescent="0.25">
      <c r="A112" s="17" t="s">
        <v>118</v>
      </c>
      <c r="B112" s="30" t="s">
        <v>13</v>
      </c>
      <c r="C112" s="74">
        <f>IF(B112="EVET","1",)</f>
        <v>0</v>
      </c>
    </row>
    <row r="113" spans="1:3" x14ac:dyDescent="0.25">
      <c r="A113" s="15" t="s">
        <v>46</v>
      </c>
    </row>
    <row r="114" spans="1:3" x14ac:dyDescent="0.25">
      <c r="A114" s="25"/>
      <c r="B114" s="79" t="s">
        <v>36</v>
      </c>
      <c r="C114" s="34" t="s">
        <v>73</v>
      </c>
    </row>
    <row r="115" spans="1:3" x14ac:dyDescent="0.25">
      <c r="A115" s="25" t="s">
        <v>37</v>
      </c>
      <c r="B115" s="79">
        <v>20</v>
      </c>
      <c r="C115" s="79">
        <v>24</v>
      </c>
    </row>
    <row r="117" spans="1:3" ht="28.5" customHeight="1" thickBot="1" x14ac:dyDescent="0.3">
      <c r="A117" s="105" t="s">
        <v>119</v>
      </c>
      <c r="B117" s="105"/>
      <c r="C117" s="35"/>
    </row>
    <row r="118" spans="1:3" ht="30" x14ac:dyDescent="0.25">
      <c r="A118" s="16" t="s">
        <v>120</v>
      </c>
      <c r="B118" s="55"/>
      <c r="C118" s="22"/>
    </row>
    <row r="119" spans="1:3" x14ac:dyDescent="0.25">
      <c r="A119" s="15" t="s">
        <v>74</v>
      </c>
    </row>
    <row r="120" spans="1:3" x14ac:dyDescent="0.25">
      <c r="A120" s="25"/>
      <c r="B120" s="79" t="s">
        <v>36</v>
      </c>
      <c r="C120" s="34" t="s">
        <v>73</v>
      </c>
    </row>
    <row r="121" spans="1:3" x14ac:dyDescent="0.25">
      <c r="A121" s="25" t="s">
        <v>37</v>
      </c>
      <c r="B121" s="75">
        <v>60</v>
      </c>
      <c r="C121" s="75">
        <v>300</v>
      </c>
    </row>
    <row r="122" spans="1:3" x14ac:dyDescent="0.25">
      <c r="A122" s="25" t="s">
        <v>35</v>
      </c>
      <c r="B122" s="46">
        <v>4000</v>
      </c>
      <c r="C122" s="46">
        <v>20000</v>
      </c>
    </row>
    <row r="124" spans="1:3" ht="25.5" customHeight="1" thickBot="1" x14ac:dyDescent="0.3">
      <c r="A124" s="105" t="s">
        <v>121</v>
      </c>
      <c r="B124" s="105"/>
      <c r="C124" s="35"/>
    </row>
    <row r="125" spans="1:3" ht="30" x14ac:dyDescent="0.25">
      <c r="A125" s="16" t="s">
        <v>122</v>
      </c>
      <c r="B125" s="55"/>
      <c r="C125" s="22"/>
    </row>
    <row r="126" spans="1:3" x14ac:dyDescent="0.25">
      <c r="A126" s="15" t="s">
        <v>74</v>
      </c>
    </row>
    <row r="127" spans="1:3" x14ac:dyDescent="0.25">
      <c r="A127" s="25"/>
      <c r="B127" s="79" t="s">
        <v>36</v>
      </c>
      <c r="C127" s="34" t="s">
        <v>73</v>
      </c>
    </row>
    <row r="128" spans="1:3" x14ac:dyDescent="0.25">
      <c r="A128" s="25" t="s">
        <v>37</v>
      </c>
      <c r="B128" s="75">
        <v>1</v>
      </c>
      <c r="C128" s="75">
        <v>3</v>
      </c>
    </row>
    <row r="129" spans="1:5" x14ac:dyDescent="0.25">
      <c r="A129" s="25" t="s">
        <v>35</v>
      </c>
      <c r="B129" s="75">
        <v>75</v>
      </c>
      <c r="C129" s="75">
        <v>95</v>
      </c>
    </row>
    <row r="131" spans="1:5" ht="30" customHeight="1" thickBot="1" x14ac:dyDescent="0.3">
      <c r="A131" s="105" t="s">
        <v>123</v>
      </c>
      <c r="B131" s="105"/>
      <c r="C131" s="35"/>
    </row>
    <row r="132" spans="1:5" ht="30" x14ac:dyDescent="0.25">
      <c r="A132" s="16" t="s">
        <v>124</v>
      </c>
      <c r="B132" s="55"/>
      <c r="C132" s="22"/>
    </row>
    <row r="133" spans="1:5" x14ac:dyDescent="0.25">
      <c r="A133" s="15" t="s">
        <v>74</v>
      </c>
    </row>
    <row r="134" spans="1:5" x14ac:dyDescent="0.25">
      <c r="A134" s="25"/>
      <c r="B134" s="79" t="s">
        <v>36</v>
      </c>
      <c r="C134" s="34" t="s">
        <v>73</v>
      </c>
    </row>
    <row r="135" spans="1:5" x14ac:dyDescent="0.25">
      <c r="A135" s="25" t="s">
        <v>37</v>
      </c>
      <c r="B135" s="75">
        <v>1</v>
      </c>
      <c r="C135" s="75">
        <v>8</v>
      </c>
    </row>
    <row r="136" spans="1:5" x14ac:dyDescent="0.25">
      <c r="A136" s="25" t="s">
        <v>35</v>
      </c>
      <c r="B136" s="75">
        <v>10</v>
      </c>
      <c r="C136" s="75">
        <v>400</v>
      </c>
    </row>
    <row r="138" spans="1:5" ht="165" customHeight="1" x14ac:dyDescent="0.25">
      <c r="A138" s="101" t="s">
        <v>69</v>
      </c>
      <c r="B138" s="101"/>
      <c r="C138" s="101"/>
      <c r="D138" s="101"/>
      <c r="E138" s="101"/>
    </row>
  </sheetData>
  <sheetProtection algorithmName="SHA-512" hashValue="liQsvf8t+ksVGHvHxG9PEh2929KXfS3CD2NN0bKWKJ53gTzGeK0Hisy3t4gKCwAl0SU/O5K5UbPP9pcp63RWLQ==" saltValue="rhiEe6GIfDmlokkIAFi+KQ==" spinCount="100000" sheet="1" objects="1" scenarios="1"/>
  <mergeCells count="13">
    <mergeCell ref="A131:B131"/>
    <mergeCell ref="A138:E138"/>
    <mergeCell ref="A2:F2"/>
    <mergeCell ref="A1:D1"/>
    <mergeCell ref="D53:E53"/>
    <mergeCell ref="F53:G53"/>
    <mergeCell ref="A62:B62"/>
    <mergeCell ref="A69:B69"/>
    <mergeCell ref="A84:B84"/>
    <mergeCell ref="A97:B97"/>
    <mergeCell ref="A104:B104"/>
    <mergeCell ref="A117:B117"/>
    <mergeCell ref="A124:B124"/>
  </mergeCells>
  <hyperlinks>
    <hyperlink ref="A1:D1" location="ANASAYFA!A1" display="ANA SAYFAYA DÖNÜŞ" xr:uid="{00000000-0004-0000-0900-000000000000}"/>
  </hyperlinks>
  <pageMargins left="0.7" right="0.7" top="0.75" bottom="0.75" header="0.3" footer="0.3"/>
  <pageSetup paperSize="9" orientation="portrait" horizontalDpi="4294967293" verticalDpi="0" r:id="rId1"/>
  <ignoredErrors>
    <ignoredError sqref="C55:C59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3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3" sqref="H3"/>
    </sheetView>
  </sheetViews>
  <sheetFormatPr defaultRowHeight="12.75" x14ac:dyDescent="0.2"/>
  <cols>
    <col min="1" max="1" width="11.28515625" style="4" customWidth="1"/>
    <col min="2" max="2" width="38.28515625" style="4" customWidth="1"/>
    <col min="3" max="3" width="22.85546875" style="6" customWidth="1"/>
    <col min="4" max="7" width="12.7109375" style="6" customWidth="1"/>
    <col min="8" max="17" width="19.7109375" style="4" customWidth="1"/>
    <col min="18" max="18" width="19.7109375" style="5" customWidth="1"/>
    <col min="19" max="20" width="19.7109375" style="4" customWidth="1"/>
    <col min="21" max="22" width="19.7109375" style="5" customWidth="1"/>
    <col min="23" max="24" width="14.28515625" style="4" customWidth="1"/>
    <col min="25" max="26" width="17" style="4" customWidth="1"/>
    <col min="27" max="27" width="22.42578125" style="4" customWidth="1"/>
    <col min="28" max="28" width="16" style="4" customWidth="1"/>
    <col min="29" max="30" width="15.85546875" style="4" customWidth="1"/>
    <col min="31" max="31" width="21.140625" style="4" customWidth="1"/>
    <col min="32" max="33" width="22.5703125" style="4" customWidth="1"/>
    <col min="34" max="16384" width="9.140625" style="4"/>
  </cols>
  <sheetData>
    <row r="1" spans="1:33" ht="41.25" customHeight="1" x14ac:dyDescent="0.2">
      <c r="A1" s="106" t="s">
        <v>34</v>
      </c>
      <c r="B1" s="106" t="s">
        <v>12</v>
      </c>
      <c r="C1" s="108" t="s">
        <v>11</v>
      </c>
      <c r="D1" s="108" t="s">
        <v>131</v>
      </c>
      <c r="E1" s="108" t="s">
        <v>132</v>
      </c>
      <c r="F1" s="108" t="s">
        <v>133</v>
      </c>
      <c r="G1" s="108" t="s">
        <v>134</v>
      </c>
      <c r="H1" s="106" t="s">
        <v>48</v>
      </c>
      <c r="I1" s="106" t="s">
        <v>6</v>
      </c>
      <c r="J1" s="106" t="s">
        <v>47</v>
      </c>
      <c r="K1" s="106" t="s">
        <v>130</v>
      </c>
      <c r="L1" s="106" t="s">
        <v>81</v>
      </c>
      <c r="M1" s="106" t="s">
        <v>88</v>
      </c>
      <c r="N1" s="106" t="s">
        <v>39</v>
      </c>
      <c r="O1" s="106" t="s">
        <v>40</v>
      </c>
      <c r="P1" s="106" t="s">
        <v>41</v>
      </c>
      <c r="Q1" s="106" t="s">
        <v>42</v>
      </c>
      <c r="R1" s="113" t="s">
        <v>85</v>
      </c>
      <c r="S1" s="113"/>
      <c r="T1" s="113" t="s">
        <v>95</v>
      </c>
      <c r="U1" s="113"/>
      <c r="V1" s="113" t="s">
        <v>135</v>
      </c>
      <c r="W1" s="106" t="s">
        <v>110</v>
      </c>
      <c r="X1" s="106"/>
      <c r="Y1" s="106" t="s">
        <v>112</v>
      </c>
      <c r="Z1" s="106"/>
      <c r="AA1" s="106" t="s">
        <v>114</v>
      </c>
      <c r="AB1" s="108" t="s">
        <v>116</v>
      </c>
      <c r="AC1" s="113" t="s">
        <v>118</v>
      </c>
      <c r="AD1" s="113"/>
      <c r="AE1" s="106" t="s">
        <v>120</v>
      </c>
      <c r="AF1" s="106" t="s">
        <v>122</v>
      </c>
      <c r="AG1" s="106" t="s">
        <v>124</v>
      </c>
    </row>
    <row r="2" spans="1:33" ht="28.5" customHeight="1" thickBot="1" x14ac:dyDescent="0.25">
      <c r="A2" s="107"/>
      <c r="B2" s="107"/>
      <c r="C2" s="109"/>
      <c r="D2" s="109"/>
      <c r="E2" s="109"/>
      <c r="F2" s="109"/>
      <c r="G2" s="109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80" t="s">
        <v>86</v>
      </c>
      <c r="S2" s="80" t="s">
        <v>125</v>
      </c>
      <c r="T2" s="80" t="s">
        <v>13</v>
      </c>
      <c r="U2" s="80" t="s">
        <v>125</v>
      </c>
      <c r="V2" s="114"/>
      <c r="W2" s="80" t="s">
        <v>13</v>
      </c>
      <c r="X2" s="80" t="s">
        <v>125</v>
      </c>
      <c r="Y2" s="80" t="s">
        <v>13</v>
      </c>
      <c r="Z2" s="80" t="s">
        <v>125</v>
      </c>
      <c r="AA2" s="107"/>
      <c r="AB2" s="109"/>
      <c r="AC2" s="80" t="s">
        <v>13</v>
      </c>
      <c r="AD2" s="80" t="s">
        <v>125</v>
      </c>
      <c r="AE2" s="107"/>
      <c r="AF2" s="107"/>
      <c r="AG2" s="107"/>
    </row>
    <row r="3" spans="1:33" ht="15.75" customHeight="1" x14ac:dyDescent="0.2">
      <c r="A3" s="7">
        <f>+'MES. VE TEK. EĞ.'!B4</f>
        <v>0</v>
      </c>
      <c r="B3" s="7">
        <f>+'MES. VE TEK. EĞ.'!B6</f>
        <v>0</v>
      </c>
      <c r="C3" s="6" t="str">
        <f>+'MES. VE TEK. EĞ.'!B5</f>
        <v>Mesleki ve Teknik Eğitim</v>
      </c>
      <c r="D3" s="48">
        <f>+'MES. VE TEK. EĞ.'!B10</f>
        <v>0</v>
      </c>
      <c r="E3" s="48">
        <f>+'MES. VE TEK. EĞ.'!B11</f>
        <v>0</v>
      </c>
      <c r="F3" s="48">
        <f>+'MES. VE TEK. EĞ.'!B12</f>
        <v>0</v>
      </c>
      <c r="G3" s="48">
        <f>+'MES. VE TEK. EĞ.'!B13</f>
        <v>0</v>
      </c>
      <c r="H3" s="1">
        <f>+'MES. VE TEK. EĞ.'!B14</f>
        <v>0</v>
      </c>
      <c r="I3" s="1">
        <f>+'MES. VE TEK. EĞ.'!B17</f>
        <v>0</v>
      </c>
      <c r="J3" s="1">
        <f>+H3*'MES. VE TEK. EĞ.'!B25</f>
        <v>0</v>
      </c>
      <c r="K3" s="1">
        <f>+'MES. VE TEK. EĞ.'!C32</f>
        <v>0</v>
      </c>
      <c r="L3" s="1">
        <f>+'MES. VE TEK. EĞ.'!B39</f>
        <v>0</v>
      </c>
      <c r="M3" s="1">
        <f>+'MES. VE TEK. EĞ.'!B46</f>
        <v>0</v>
      </c>
      <c r="N3" s="1">
        <f>+'MES. VE TEK. EĞ.'!B55</f>
        <v>0</v>
      </c>
      <c r="O3" s="1">
        <f>+'MES. VE TEK. EĞ.'!B56</f>
        <v>0</v>
      </c>
      <c r="P3" s="1">
        <f>+'MES. VE TEK. EĞ.'!B57</f>
        <v>0</v>
      </c>
      <c r="Q3" s="1">
        <f>+'MES. VE TEK. EĞ.'!B58</f>
        <v>0</v>
      </c>
      <c r="R3" s="81" t="str">
        <f>+'MES. VE TEK. EĞ.'!B63</f>
        <v>İKİLİ/TEKLİ</v>
      </c>
      <c r="S3" s="6">
        <f>+'MES. VE TEK. EĞ.'!C63</f>
        <v>0</v>
      </c>
      <c r="T3" s="48" t="str">
        <f>+'MES. VE TEK. EĞ.'!B70</f>
        <v>EVET/HAYIR</v>
      </c>
      <c r="U3" s="48">
        <f>+'MES. VE TEK. EĞ.'!C70</f>
        <v>0</v>
      </c>
      <c r="V3" s="48">
        <f>+'MES. VE TEK. EĞ.'!B77</f>
        <v>0</v>
      </c>
      <c r="W3" s="48" t="str">
        <f>+'MES. VE TEK. EĞ.'!B85</f>
        <v>EVET/HAYIR</v>
      </c>
      <c r="X3" s="6">
        <f>+'MES. VE TEK. EĞ.'!C85</f>
        <v>0</v>
      </c>
      <c r="Y3" s="6" t="str">
        <f>+'MES. VE TEK. EĞ.'!B91</f>
        <v>EVET/HAYIR</v>
      </c>
      <c r="Z3" s="83">
        <f>+'MES. VE TEK. EĞ.'!C91</f>
        <v>0</v>
      </c>
      <c r="AA3" s="4">
        <f>+'MES. VE TEK. EĞ.'!B98</f>
        <v>0</v>
      </c>
      <c r="AB3" s="4">
        <f>+'MES. VE TEK. EĞ.'!B105</f>
        <v>0</v>
      </c>
      <c r="AC3" s="82" t="str">
        <f>+'MES. VE TEK. EĞ.'!B112</f>
        <v>EVET/HAYIR</v>
      </c>
      <c r="AD3" s="82">
        <f>+'MES. VE TEK. EĞ.'!C112</f>
        <v>0</v>
      </c>
      <c r="AE3" s="4">
        <f>+'MES. VE TEK. EĞ.'!B118</f>
        <v>0</v>
      </c>
      <c r="AF3" s="4">
        <f>+'MES. VE TEK. EĞ.'!B125</f>
        <v>0</v>
      </c>
      <c r="AG3" s="4">
        <f>+'MES. VE TEK. EĞ.'!B132</f>
        <v>0</v>
      </c>
    </row>
  </sheetData>
  <sheetProtection algorithmName="SHA-512" hashValue="uZ+n63yfBHORBkK3n72xCN8la3pYBl4pYl1PVA2f1NxopzcxWREps2uVmulb9V8dkuPotOtLtEeY0qZJhkNbBQ==" saltValue="/QTBzfm13mR6kNEcw15oPQ==" spinCount="100000" sheet="1" objects="1" scenarios="1"/>
  <mergeCells count="28">
    <mergeCell ref="L1:L2"/>
    <mergeCell ref="M1:M2"/>
    <mergeCell ref="N1:N2"/>
    <mergeCell ref="O1:O2"/>
    <mergeCell ref="AE1:AE2"/>
    <mergeCell ref="P1:P2"/>
    <mergeCell ref="Q1:Q2"/>
    <mergeCell ref="V1:V2"/>
    <mergeCell ref="W1:X1"/>
    <mergeCell ref="R1:S1"/>
    <mergeCell ref="T1:U1"/>
    <mergeCell ref="AA1:AA2"/>
    <mergeCell ref="AF1:AF2"/>
    <mergeCell ref="AG1:AG2"/>
    <mergeCell ref="A1:A2"/>
    <mergeCell ref="C1:C2"/>
    <mergeCell ref="B1:B2"/>
    <mergeCell ref="D1:D2"/>
    <mergeCell ref="J1:J2"/>
    <mergeCell ref="E1:E2"/>
    <mergeCell ref="F1:F2"/>
    <mergeCell ref="G1:G2"/>
    <mergeCell ref="H1:H2"/>
    <mergeCell ref="I1:I2"/>
    <mergeCell ref="AB1:AB2"/>
    <mergeCell ref="Y1:Z1"/>
    <mergeCell ref="AC1:AD1"/>
    <mergeCell ref="K1:K2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18"/>
  <sheetViews>
    <sheetView zoomScale="120" zoomScaleNormal="120" workbookViewId="0">
      <selection sqref="A1:D1"/>
    </sheetView>
  </sheetViews>
  <sheetFormatPr defaultRowHeight="15" x14ac:dyDescent="0.25"/>
  <cols>
    <col min="1" max="1" width="44.5703125" style="10" customWidth="1"/>
    <col min="2" max="2" width="12.140625" style="10" customWidth="1"/>
    <col min="3" max="7" width="12.28515625" style="10" customWidth="1"/>
    <col min="8" max="16384" width="9.140625" style="10"/>
  </cols>
  <sheetData>
    <row r="1" spans="1:6" ht="31.5" customHeight="1" x14ac:dyDescent="0.25">
      <c r="A1" s="103" t="s">
        <v>32</v>
      </c>
      <c r="B1" s="103"/>
      <c r="C1" s="103"/>
      <c r="D1" s="103"/>
    </row>
    <row r="2" spans="1:6" ht="18.75" x14ac:dyDescent="0.3">
      <c r="A2" s="102" t="s">
        <v>7</v>
      </c>
      <c r="B2" s="102"/>
      <c r="C2" s="102"/>
      <c r="D2" s="102"/>
      <c r="E2" s="102"/>
      <c r="F2" s="102"/>
    </row>
    <row r="3" spans="1:6" ht="15" customHeight="1" x14ac:dyDescent="0.3">
      <c r="A3" s="61"/>
      <c r="B3" s="61"/>
      <c r="C3" s="61"/>
      <c r="D3" s="61"/>
      <c r="E3" s="61"/>
      <c r="F3" s="61"/>
    </row>
    <row r="4" spans="1:6" ht="15" customHeight="1" x14ac:dyDescent="0.3">
      <c r="A4" s="11" t="s">
        <v>10</v>
      </c>
      <c r="B4" s="26"/>
      <c r="C4" s="61"/>
      <c r="D4" s="61"/>
      <c r="E4" s="61"/>
      <c r="F4" s="61"/>
    </row>
    <row r="5" spans="1:6" ht="15" customHeight="1" x14ac:dyDescent="0.3">
      <c r="A5" s="11" t="s">
        <v>11</v>
      </c>
      <c r="B5" s="27" t="s">
        <v>49</v>
      </c>
      <c r="C5" s="61"/>
      <c r="D5" s="61"/>
      <c r="E5" s="61"/>
      <c r="F5" s="61"/>
    </row>
    <row r="6" spans="1:6" ht="15" customHeight="1" x14ac:dyDescent="0.3">
      <c r="A6" s="11" t="s">
        <v>12</v>
      </c>
      <c r="B6" s="27"/>
      <c r="C6" s="61"/>
      <c r="D6" s="61"/>
      <c r="E6" s="61"/>
      <c r="F6" s="61"/>
    </row>
    <row r="7" spans="1:6" ht="15" customHeight="1" x14ac:dyDescent="0.3">
      <c r="A7" s="11" t="s">
        <v>50</v>
      </c>
      <c r="B7" s="27"/>
      <c r="C7" s="61"/>
      <c r="D7" s="61"/>
      <c r="E7" s="61"/>
      <c r="F7" s="61"/>
    </row>
    <row r="8" spans="1:6" ht="15" customHeight="1" x14ac:dyDescent="0.3">
      <c r="A8" s="11" t="s">
        <v>51</v>
      </c>
      <c r="B8" s="27"/>
      <c r="C8" s="61"/>
      <c r="D8" s="61"/>
      <c r="E8" s="61"/>
      <c r="F8" s="61"/>
    </row>
    <row r="9" spans="1:6" ht="15" customHeight="1" x14ac:dyDescent="0.3">
      <c r="A9" s="11"/>
      <c r="B9" s="11"/>
      <c r="C9" s="61"/>
      <c r="D9" s="61"/>
      <c r="E9" s="61"/>
      <c r="F9" s="61"/>
    </row>
    <row r="10" spans="1:6" ht="15" customHeight="1" x14ac:dyDescent="0.3">
      <c r="A10" s="10" t="s">
        <v>17</v>
      </c>
      <c r="B10" s="29"/>
      <c r="C10" s="23" t="s">
        <v>145</v>
      </c>
      <c r="D10" s="61"/>
      <c r="E10" s="61"/>
      <c r="F10" s="61"/>
    </row>
    <row r="11" spans="1:6" ht="15" customHeight="1" x14ac:dyDescent="0.3">
      <c r="A11" s="10" t="s">
        <v>18</v>
      </c>
      <c r="B11" s="29"/>
      <c r="C11" s="23" t="s">
        <v>145</v>
      </c>
      <c r="D11" s="61"/>
      <c r="E11" s="61"/>
      <c r="F11" s="61"/>
    </row>
    <row r="12" spans="1:6" ht="15" customHeight="1" x14ac:dyDescent="0.3">
      <c r="A12" s="10" t="s">
        <v>19</v>
      </c>
      <c r="B12" s="29"/>
      <c r="C12" s="23" t="s">
        <v>145</v>
      </c>
      <c r="D12" s="61"/>
      <c r="E12" s="61"/>
      <c r="F12" s="61"/>
    </row>
    <row r="13" spans="1:6" ht="15" customHeight="1" thickBot="1" x14ac:dyDescent="0.35">
      <c r="A13" s="20" t="s">
        <v>20</v>
      </c>
      <c r="B13" s="31"/>
      <c r="C13" s="23" t="s">
        <v>145</v>
      </c>
      <c r="D13" s="61"/>
      <c r="E13" s="61"/>
      <c r="F13" s="61"/>
    </row>
    <row r="14" spans="1:6" ht="15" customHeight="1" x14ac:dyDescent="0.3">
      <c r="A14" s="13" t="s">
        <v>8</v>
      </c>
      <c r="B14" s="24">
        <f>SUM(B10:B13)</f>
        <v>0</v>
      </c>
      <c r="C14" s="23"/>
      <c r="D14" s="61"/>
      <c r="E14" s="61"/>
      <c r="F14" s="61"/>
    </row>
    <row r="15" spans="1:6" ht="15" customHeight="1" x14ac:dyDescent="0.25"/>
    <row r="16" spans="1:6" ht="45.75" thickBot="1" x14ac:dyDescent="0.3">
      <c r="A16" s="87" t="s">
        <v>70</v>
      </c>
      <c r="B16" s="33"/>
      <c r="C16" s="35"/>
      <c r="D16" s="35"/>
    </row>
    <row r="17" spans="1:4" x14ac:dyDescent="0.25">
      <c r="A17" s="10" t="s">
        <v>6</v>
      </c>
      <c r="B17" s="29"/>
      <c r="C17" s="37"/>
      <c r="D17" s="37"/>
    </row>
    <row r="18" spans="1:4" x14ac:dyDescent="0.25">
      <c r="A18" s="14" t="s">
        <v>1</v>
      </c>
      <c r="B18" s="18" t="e">
        <f>(B17/B14)</f>
        <v>#DIV/0!</v>
      </c>
      <c r="C18" s="38"/>
      <c r="D18" s="38"/>
    </row>
    <row r="19" spans="1:4" x14ac:dyDescent="0.25">
      <c r="A19" s="15" t="s">
        <v>74</v>
      </c>
    </row>
    <row r="20" spans="1:4" x14ac:dyDescent="0.25">
      <c r="A20" s="25"/>
      <c r="B20" s="64" t="s">
        <v>38</v>
      </c>
      <c r="C20" s="34" t="s">
        <v>72</v>
      </c>
    </row>
    <row r="21" spans="1:4" x14ac:dyDescent="0.25">
      <c r="A21" s="25" t="s">
        <v>37</v>
      </c>
      <c r="B21" s="41">
        <v>73</v>
      </c>
      <c r="C21" s="41">
        <v>100</v>
      </c>
    </row>
    <row r="22" spans="1:4" x14ac:dyDescent="0.25">
      <c r="A22" s="25" t="s">
        <v>35</v>
      </c>
      <c r="B22" s="41">
        <v>69.66</v>
      </c>
      <c r="C22" s="41">
        <v>100</v>
      </c>
    </row>
    <row r="23" spans="1:4" ht="15" customHeight="1" x14ac:dyDescent="0.25"/>
    <row r="24" spans="1:4" ht="15.75" thickBot="1" x14ac:dyDescent="0.3">
      <c r="A24" s="87" t="s">
        <v>71</v>
      </c>
      <c r="B24" s="33"/>
      <c r="C24" s="35"/>
      <c r="D24" s="35"/>
    </row>
    <row r="25" spans="1:4" x14ac:dyDescent="0.25">
      <c r="A25" s="10" t="s">
        <v>5</v>
      </c>
      <c r="B25" s="28"/>
      <c r="C25" s="44"/>
      <c r="D25" s="44"/>
    </row>
    <row r="26" spans="1:4" x14ac:dyDescent="0.25">
      <c r="A26" s="15" t="s">
        <v>74</v>
      </c>
      <c r="B26" s="19"/>
      <c r="C26" s="19"/>
      <c r="D26" s="19"/>
    </row>
    <row r="27" spans="1:4" x14ac:dyDescent="0.25">
      <c r="A27" s="25"/>
      <c r="B27" s="64" t="s">
        <v>36</v>
      </c>
      <c r="C27" s="34" t="s">
        <v>73</v>
      </c>
      <c r="D27" s="19"/>
    </row>
    <row r="28" spans="1:4" x14ac:dyDescent="0.25">
      <c r="A28" s="25" t="s">
        <v>37</v>
      </c>
      <c r="B28" s="41">
        <v>8</v>
      </c>
      <c r="C28" s="41">
        <v>10</v>
      </c>
      <c r="D28" s="19"/>
    </row>
    <row r="29" spans="1:4" x14ac:dyDescent="0.25">
      <c r="A29" s="25" t="s">
        <v>35</v>
      </c>
      <c r="B29" s="41">
        <v>6</v>
      </c>
      <c r="C29" s="41">
        <v>10</v>
      </c>
      <c r="D29" s="19"/>
    </row>
    <row r="30" spans="1:4" ht="15" customHeight="1" x14ac:dyDescent="0.25"/>
    <row r="31" spans="1:4" ht="15" customHeight="1" thickBot="1" x14ac:dyDescent="0.3">
      <c r="A31" s="88" t="s">
        <v>106</v>
      </c>
      <c r="B31" s="33" t="s">
        <v>3</v>
      </c>
      <c r="C31" s="33" t="s">
        <v>4</v>
      </c>
    </row>
    <row r="32" spans="1:4" ht="15" customHeight="1" x14ac:dyDescent="0.25">
      <c r="A32" s="21" t="s">
        <v>54</v>
      </c>
      <c r="B32" s="57"/>
      <c r="C32" s="47">
        <f>B14*B32</f>
        <v>0</v>
      </c>
    </row>
    <row r="33" spans="1:6" ht="15" customHeight="1" x14ac:dyDescent="0.25">
      <c r="A33" s="15" t="s">
        <v>74</v>
      </c>
    </row>
    <row r="34" spans="1:6" ht="15" customHeight="1" x14ac:dyDescent="0.25">
      <c r="A34" s="25"/>
      <c r="B34" s="65" t="s">
        <v>36</v>
      </c>
      <c r="C34" s="34" t="s">
        <v>73</v>
      </c>
    </row>
    <row r="35" spans="1:6" ht="15" customHeight="1" x14ac:dyDescent="0.25">
      <c r="A35" s="25" t="s">
        <v>37</v>
      </c>
      <c r="B35" s="65">
        <v>65</v>
      </c>
      <c r="C35" s="65">
        <v>68</v>
      </c>
    </row>
    <row r="36" spans="1:6" ht="15" customHeight="1" x14ac:dyDescent="0.25">
      <c r="A36" s="25" t="s">
        <v>35</v>
      </c>
      <c r="B36" s="65">
        <v>65</v>
      </c>
      <c r="C36" s="65">
        <v>68</v>
      </c>
    </row>
    <row r="37" spans="1:6" ht="15" customHeight="1" x14ac:dyDescent="0.25"/>
    <row r="38" spans="1:6" ht="15" customHeight="1" thickBot="1" x14ac:dyDescent="0.3">
      <c r="A38" s="87" t="s">
        <v>80</v>
      </c>
      <c r="B38" s="33"/>
      <c r="C38" s="35"/>
    </row>
    <row r="39" spans="1:6" ht="15" customHeight="1" x14ac:dyDescent="0.25">
      <c r="A39" s="10" t="s">
        <v>81</v>
      </c>
      <c r="B39" s="29"/>
      <c r="C39" s="36"/>
    </row>
    <row r="40" spans="1:6" ht="15" customHeight="1" x14ac:dyDescent="0.25">
      <c r="A40" s="15" t="s">
        <v>74</v>
      </c>
      <c r="B40" s="19"/>
      <c r="C40" s="19"/>
    </row>
    <row r="41" spans="1:6" ht="15" customHeight="1" x14ac:dyDescent="0.25">
      <c r="A41" s="25"/>
      <c r="B41" s="66" t="s">
        <v>36</v>
      </c>
      <c r="C41" s="34" t="s">
        <v>73</v>
      </c>
    </row>
    <row r="42" spans="1:6" ht="15" customHeight="1" x14ac:dyDescent="0.25">
      <c r="A42" s="25" t="s">
        <v>37</v>
      </c>
      <c r="B42" s="66">
        <v>0</v>
      </c>
      <c r="C42" s="66">
        <v>400</v>
      </c>
    </row>
    <row r="43" spans="1:6" ht="15" customHeight="1" x14ac:dyDescent="0.25">
      <c r="A43" s="25" t="s">
        <v>35</v>
      </c>
      <c r="B43" s="46">
        <v>10000</v>
      </c>
      <c r="C43" s="46">
        <v>165000</v>
      </c>
    </row>
    <row r="44" spans="1:6" ht="15" customHeight="1" x14ac:dyDescent="0.25"/>
    <row r="45" spans="1:6" ht="31.5" customHeight="1" thickBot="1" x14ac:dyDescent="0.3">
      <c r="A45" s="88" t="s">
        <v>91</v>
      </c>
      <c r="B45" s="33"/>
      <c r="C45" s="35"/>
      <c r="D45" s="35"/>
      <c r="E45" s="35"/>
      <c r="F45" s="35"/>
    </row>
    <row r="46" spans="1:6" x14ac:dyDescent="0.25">
      <c r="A46" s="16" t="s">
        <v>88</v>
      </c>
      <c r="B46" s="29"/>
      <c r="C46" s="40"/>
      <c r="D46" s="40"/>
      <c r="E46" s="40"/>
      <c r="F46" s="40"/>
    </row>
    <row r="47" spans="1:6" x14ac:dyDescent="0.25">
      <c r="A47" s="14" t="s">
        <v>1</v>
      </c>
      <c r="B47" s="18" t="e">
        <f>(B46/B14)</f>
        <v>#DIV/0!</v>
      </c>
      <c r="C47" s="38"/>
      <c r="D47" s="38"/>
      <c r="E47" s="38"/>
      <c r="F47" s="38"/>
    </row>
    <row r="48" spans="1:6" x14ac:dyDescent="0.25">
      <c r="A48" s="15" t="s">
        <v>74</v>
      </c>
    </row>
    <row r="49" spans="1:7" x14ac:dyDescent="0.25">
      <c r="A49" s="25"/>
      <c r="B49" s="68" t="s">
        <v>38</v>
      </c>
      <c r="C49" s="34" t="s">
        <v>72</v>
      </c>
    </row>
    <row r="50" spans="1:7" x14ac:dyDescent="0.25">
      <c r="A50" s="25" t="s">
        <v>37</v>
      </c>
      <c r="B50" s="41">
        <v>35</v>
      </c>
      <c r="C50" s="41">
        <v>20</v>
      </c>
    </row>
    <row r="51" spans="1:7" x14ac:dyDescent="0.25">
      <c r="A51" s="25" t="s">
        <v>35</v>
      </c>
      <c r="B51" s="41">
        <v>30</v>
      </c>
      <c r="C51" s="41">
        <v>20</v>
      </c>
    </row>
    <row r="52" spans="1:7" x14ac:dyDescent="0.25">
      <c r="A52" s="25"/>
      <c r="B52" s="68"/>
      <c r="C52" s="68"/>
    </row>
    <row r="53" spans="1:7" x14ac:dyDescent="0.25">
      <c r="A53" s="73"/>
      <c r="D53" s="104" t="s">
        <v>37</v>
      </c>
      <c r="E53" s="104"/>
      <c r="F53" s="104" t="s">
        <v>35</v>
      </c>
      <c r="G53" s="104"/>
    </row>
    <row r="54" spans="1:7" ht="30.75" customHeight="1" thickBot="1" x14ac:dyDescent="0.3">
      <c r="A54" s="88" t="s">
        <v>92</v>
      </c>
      <c r="B54" s="33" t="s">
        <v>43</v>
      </c>
      <c r="C54" s="33" t="s">
        <v>44</v>
      </c>
      <c r="D54" s="60" t="s">
        <v>38</v>
      </c>
      <c r="E54" s="60" t="s">
        <v>72</v>
      </c>
      <c r="F54" s="68" t="s">
        <v>38</v>
      </c>
      <c r="G54" s="68" t="s">
        <v>72</v>
      </c>
    </row>
    <row r="55" spans="1:7" x14ac:dyDescent="0.25">
      <c r="A55" s="10" t="s">
        <v>39</v>
      </c>
      <c r="B55" s="32"/>
      <c r="C55" s="42" t="e">
        <f>(B55/B10)*100</f>
        <v>#DIV/0!</v>
      </c>
      <c r="D55" s="41">
        <v>11</v>
      </c>
      <c r="E55" s="41">
        <v>7</v>
      </c>
      <c r="F55" s="41">
        <v>11</v>
      </c>
      <c r="G55" s="41">
        <v>7</v>
      </c>
    </row>
    <row r="56" spans="1:7" x14ac:dyDescent="0.25">
      <c r="A56" s="10" t="s">
        <v>40</v>
      </c>
      <c r="B56" s="32"/>
      <c r="C56" s="42" t="e">
        <f>(B56/B11)*100</f>
        <v>#DIV/0!</v>
      </c>
      <c r="D56" s="41">
        <v>11</v>
      </c>
      <c r="E56" s="41">
        <v>7</v>
      </c>
      <c r="F56" s="41">
        <v>11</v>
      </c>
      <c r="G56" s="41">
        <v>7</v>
      </c>
    </row>
    <row r="57" spans="1:7" x14ac:dyDescent="0.25">
      <c r="A57" s="10" t="s">
        <v>41</v>
      </c>
      <c r="B57" s="32"/>
      <c r="C57" s="42" t="e">
        <f>(B57/B12)*100</f>
        <v>#DIV/0!</v>
      </c>
      <c r="D57" s="41">
        <v>11</v>
      </c>
      <c r="E57" s="41">
        <v>7</v>
      </c>
      <c r="F57" s="41">
        <v>11</v>
      </c>
      <c r="G57" s="41">
        <v>7</v>
      </c>
    </row>
    <row r="58" spans="1:7" x14ac:dyDescent="0.25">
      <c r="A58" s="10" t="s">
        <v>42</v>
      </c>
      <c r="B58" s="32"/>
      <c r="C58" s="42" t="e">
        <f>(B58/B13)*100</f>
        <v>#DIV/0!</v>
      </c>
      <c r="D58" s="41">
        <v>11</v>
      </c>
      <c r="E58" s="41">
        <v>7</v>
      </c>
      <c r="F58" s="41">
        <v>11</v>
      </c>
      <c r="G58" s="41">
        <v>7</v>
      </c>
    </row>
    <row r="59" spans="1:7" x14ac:dyDescent="0.25">
      <c r="A59" s="43" t="s">
        <v>45</v>
      </c>
      <c r="B59" s="21">
        <f>SUM(B55:B58)</f>
        <v>0</v>
      </c>
      <c r="C59" s="42" t="e">
        <f>(B59/B14)*100</f>
        <v>#DIV/0!</v>
      </c>
      <c r="D59" s="41"/>
      <c r="E59" s="41"/>
      <c r="F59" s="41"/>
      <c r="G59" s="41"/>
    </row>
    <row r="60" spans="1:7" x14ac:dyDescent="0.25">
      <c r="A60" s="15" t="s">
        <v>74</v>
      </c>
    </row>
    <row r="61" spans="1:7" x14ac:dyDescent="0.25">
      <c r="A61" s="15"/>
    </row>
    <row r="62" spans="1:7" ht="30" customHeight="1" thickBot="1" x14ac:dyDescent="0.3">
      <c r="A62" s="105" t="s">
        <v>93</v>
      </c>
      <c r="B62" s="105"/>
      <c r="C62" s="67"/>
    </row>
    <row r="63" spans="1:7" x14ac:dyDescent="0.25">
      <c r="A63" s="10" t="s">
        <v>85</v>
      </c>
      <c r="B63" s="29" t="s">
        <v>86</v>
      </c>
      <c r="C63" s="69">
        <f>IF(B63="İKİLİ",B14,)</f>
        <v>0</v>
      </c>
    </row>
    <row r="64" spans="1:7" x14ac:dyDescent="0.25">
      <c r="A64" s="15" t="s">
        <v>46</v>
      </c>
      <c r="B64" s="19"/>
      <c r="C64" s="19"/>
    </row>
    <row r="65" spans="1:3" x14ac:dyDescent="0.25">
      <c r="A65" s="25"/>
      <c r="B65" s="72" t="s">
        <v>38</v>
      </c>
      <c r="C65" s="34" t="s">
        <v>72</v>
      </c>
    </row>
    <row r="66" spans="1:3" x14ac:dyDescent="0.25">
      <c r="A66" s="25" t="s">
        <v>37</v>
      </c>
      <c r="B66" s="68">
        <v>1.3</v>
      </c>
      <c r="C66" s="68">
        <v>1.25</v>
      </c>
    </row>
    <row r="67" spans="1:3" x14ac:dyDescent="0.25">
      <c r="A67" s="25" t="s">
        <v>35</v>
      </c>
      <c r="B67" s="68">
        <v>3.8</v>
      </c>
      <c r="C67" s="41">
        <v>2</v>
      </c>
    </row>
    <row r="68" spans="1:3" x14ac:dyDescent="0.25">
      <c r="A68" s="15"/>
    </row>
    <row r="69" spans="1:3" ht="30.75" customHeight="1" thickBot="1" x14ac:dyDescent="0.3">
      <c r="A69" s="105" t="s">
        <v>94</v>
      </c>
      <c r="B69" s="105"/>
      <c r="C69" s="67"/>
    </row>
    <row r="70" spans="1:3" ht="30" x14ac:dyDescent="0.25">
      <c r="A70" s="13" t="s">
        <v>95</v>
      </c>
      <c r="B70" s="56" t="s">
        <v>13</v>
      </c>
      <c r="C70" s="74">
        <f>IF(B70="EVET","1",)</f>
        <v>0</v>
      </c>
    </row>
    <row r="71" spans="1:3" x14ac:dyDescent="0.25">
      <c r="A71" s="15" t="s">
        <v>46</v>
      </c>
      <c r="B71" s="19"/>
      <c r="C71" s="19"/>
    </row>
    <row r="72" spans="1:3" x14ac:dyDescent="0.25">
      <c r="A72" s="25"/>
      <c r="B72" s="72" t="s">
        <v>38</v>
      </c>
      <c r="C72" s="34" t="s">
        <v>72</v>
      </c>
    </row>
    <row r="73" spans="1:3" x14ac:dyDescent="0.25">
      <c r="A73" s="25" t="s">
        <v>37</v>
      </c>
      <c r="B73" s="72">
        <v>0</v>
      </c>
      <c r="C73" s="72">
        <v>100</v>
      </c>
    </row>
    <row r="74" spans="1:3" x14ac:dyDescent="0.25">
      <c r="A74" s="25" t="s">
        <v>35</v>
      </c>
      <c r="B74" s="72">
        <v>0</v>
      </c>
      <c r="C74" s="75">
        <v>100</v>
      </c>
    </row>
    <row r="76" spans="1:3" ht="30.75" thickBot="1" x14ac:dyDescent="0.3">
      <c r="A76" s="88" t="s">
        <v>96</v>
      </c>
      <c r="B76" s="33"/>
      <c r="C76" s="35"/>
    </row>
    <row r="77" spans="1:3" ht="30" x14ac:dyDescent="0.25">
      <c r="A77" s="16" t="s">
        <v>97</v>
      </c>
      <c r="B77" s="29"/>
      <c r="C77" s="40"/>
    </row>
    <row r="78" spans="1:3" x14ac:dyDescent="0.25">
      <c r="A78" s="14" t="s">
        <v>1</v>
      </c>
      <c r="B78" s="18" t="e">
        <f>(B77/B14)</f>
        <v>#DIV/0!</v>
      </c>
      <c r="C78" s="38"/>
    </row>
    <row r="79" spans="1:3" x14ac:dyDescent="0.25">
      <c r="A79" s="15" t="s">
        <v>74</v>
      </c>
    </row>
    <row r="80" spans="1:3" x14ac:dyDescent="0.25">
      <c r="A80" s="25"/>
      <c r="B80" s="72" t="s">
        <v>38</v>
      </c>
      <c r="C80" s="34" t="s">
        <v>72</v>
      </c>
    </row>
    <row r="81" spans="1:3" x14ac:dyDescent="0.25">
      <c r="A81" s="25" t="s">
        <v>37</v>
      </c>
      <c r="B81" s="41">
        <v>0</v>
      </c>
      <c r="C81" s="41">
        <v>40</v>
      </c>
    </row>
    <row r="82" spans="1:3" x14ac:dyDescent="0.25">
      <c r="A82" s="25" t="s">
        <v>35</v>
      </c>
      <c r="B82" s="41">
        <v>0</v>
      </c>
      <c r="C82" s="41">
        <v>40</v>
      </c>
    </row>
    <row r="84" spans="1:3" ht="30.75" thickBot="1" x14ac:dyDescent="0.3">
      <c r="A84" s="88" t="s">
        <v>104</v>
      </c>
      <c r="B84" s="33"/>
      <c r="C84" s="35"/>
    </row>
    <row r="85" spans="1:3" ht="30" x14ac:dyDescent="0.25">
      <c r="A85" s="16" t="s">
        <v>105</v>
      </c>
      <c r="B85" s="29"/>
      <c r="C85" s="40"/>
    </row>
    <row r="86" spans="1:3" x14ac:dyDescent="0.25">
      <c r="A86" s="15" t="s">
        <v>74</v>
      </c>
    </row>
    <row r="87" spans="1:3" x14ac:dyDescent="0.25">
      <c r="A87" s="25"/>
      <c r="B87" s="72" t="s">
        <v>36</v>
      </c>
      <c r="C87" s="34" t="s">
        <v>73</v>
      </c>
    </row>
    <row r="88" spans="1:3" x14ac:dyDescent="0.25">
      <c r="A88" s="25" t="s">
        <v>37</v>
      </c>
      <c r="B88" s="75">
        <v>10</v>
      </c>
      <c r="C88" s="75">
        <v>60</v>
      </c>
    </row>
    <row r="89" spans="1:3" x14ac:dyDescent="0.25">
      <c r="A89" s="25" t="s">
        <v>35</v>
      </c>
      <c r="B89" s="75">
        <v>500</v>
      </c>
      <c r="C89" s="75">
        <v>4000</v>
      </c>
    </row>
    <row r="91" spans="1:3" ht="30.75" thickBot="1" x14ac:dyDescent="0.3">
      <c r="A91" s="88" t="s">
        <v>107</v>
      </c>
      <c r="B91" s="33"/>
      <c r="C91" s="35"/>
    </row>
    <row r="92" spans="1:3" ht="30" x14ac:dyDescent="0.25">
      <c r="A92" s="16" t="s">
        <v>108</v>
      </c>
      <c r="B92" s="29"/>
      <c r="C92" s="40"/>
    </row>
    <row r="93" spans="1:3" x14ac:dyDescent="0.25">
      <c r="A93" s="15" t="s">
        <v>74</v>
      </c>
    </row>
    <row r="94" spans="1:3" x14ac:dyDescent="0.25">
      <c r="A94" s="25"/>
      <c r="B94" s="72" t="s">
        <v>36</v>
      </c>
      <c r="C94" s="34" t="s">
        <v>73</v>
      </c>
    </row>
    <row r="95" spans="1:3" x14ac:dyDescent="0.25">
      <c r="A95" s="25" t="s">
        <v>37</v>
      </c>
      <c r="B95" s="75">
        <v>300</v>
      </c>
      <c r="C95" s="75">
        <v>1600</v>
      </c>
    </row>
    <row r="96" spans="1:3" x14ac:dyDescent="0.25">
      <c r="A96" s="25" t="s">
        <v>35</v>
      </c>
      <c r="B96" s="46">
        <v>25000</v>
      </c>
      <c r="C96" s="46">
        <v>125000</v>
      </c>
    </row>
    <row r="98" spans="1:3" ht="15.75" thickBot="1" x14ac:dyDescent="0.3">
      <c r="A98" s="105" t="s">
        <v>109</v>
      </c>
      <c r="B98" s="105"/>
      <c r="C98" s="67"/>
    </row>
    <row r="99" spans="1:3" x14ac:dyDescent="0.25">
      <c r="A99" s="10" t="s">
        <v>110</v>
      </c>
      <c r="B99" s="29" t="s">
        <v>13</v>
      </c>
      <c r="C99" s="69">
        <f>IF(B99="EVET","1",)</f>
        <v>0</v>
      </c>
    </row>
    <row r="100" spans="1:3" x14ac:dyDescent="0.25">
      <c r="A100" s="15" t="s">
        <v>46</v>
      </c>
      <c r="B100" s="19"/>
      <c r="C100" s="19"/>
    </row>
    <row r="101" spans="1:3" x14ac:dyDescent="0.25">
      <c r="A101" s="25"/>
      <c r="B101" s="78" t="s">
        <v>38</v>
      </c>
      <c r="C101" s="34" t="s">
        <v>72</v>
      </c>
    </row>
    <row r="102" spans="1:3" x14ac:dyDescent="0.25">
      <c r="A102" s="25" t="s">
        <v>37</v>
      </c>
      <c r="B102" s="78">
        <v>51</v>
      </c>
      <c r="C102" s="78">
        <v>55</v>
      </c>
    </row>
    <row r="104" spans="1:3" ht="45.75" thickBot="1" x14ac:dyDescent="0.3">
      <c r="A104" s="87" t="s">
        <v>111</v>
      </c>
      <c r="B104" s="33"/>
      <c r="C104" s="33"/>
    </row>
    <row r="105" spans="1:3" ht="45" x14ac:dyDescent="0.25">
      <c r="A105" s="17" t="s">
        <v>112</v>
      </c>
      <c r="B105" s="30" t="s">
        <v>13</v>
      </c>
      <c r="C105" s="74">
        <f>IF(B105="EVET","1",)</f>
        <v>0</v>
      </c>
    </row>
    <row r="106" spans="1:3" x14ac:dyDescent="0.25">
      <c r="A106" s="15" t="s">
        <v>46</v>
      </c>
    </row>
    <row r="107" spans="1:3" x14ac:dyDescent="0.25">
      <c r="A107" s="25"/>
      <c r="B107" s="78" t="s">
        <v>36</v>
      </c>
      <c r="C107" s="34" t="s">
        <v>73</v>
      </c>
    </row>
    <row r="108" spans="1:3" x14ac:dyDescent="0.25">
      <c r="A108" s="25" t="s">
        <v>37</v>
      </c>
      <c r="B108" s="78">
        <v>80</v>
      </c>
      <c r="C108" s="78">
        <v>130</v>
      </c>
    </row>
    <row r="109" spans="1:3" ht="30" x14ac:dyDescent="0.25">
      <c r="A109" s="45" t="s">
        <v>53</v>
      </c>
      <c r="B109" s="46">
        <v>1350</v>
      </c>
      <c r="C109" s="46">
        <v>2000</v>
      </c>
    </row>
    <row r="111" spans="1:3" ht="31.5" customHeight="1" thickBot="1" x14ac:dyDescent="0.3">
      <c r="A111" s="105" t="s">
        <v>113</v>
      </c>
      <c r="B111" s="105"/>
      <c r="C111" s="35"/>
    </row>
    <row r="112" spans="1:3" ht="45" x14ac:dyDescent="0.25">
      <c r="A112" s="16" t="s">
        <v>114</v>
      </c>
      <c r="B112" s="55"/>
      <c r="C112" s="22"/>
    </row>
    <row r="113" spans="1:5" x14ac:dyDescent="0.25">
      <c r="A113" s="15" t="s">
        <v>74</v>
      </c>
    </row>
    <row r="114" spans="1:5" x14ac:dyDescent="0.25">
      <c r="A114" s="25"/>
      <c r="B114" s="79" t="s">
        <v>36</v>
      </c>
      <c r="C114" s="34" t="s">
        <v>73</v>
      </c>
    </row>
    <row r="115" spans="1:5" x14ac:dyDescent="0.25">
      <c r="A115" s="25" t="s">
        <v>37</v>
      </c>
      <c r="B115" s="75">
        <v>130</v>
      </c>
      <c r="C115" s="75">
        <v>340</v>
      </c>
    </row>
    <row r="116" spans="1:5" x14ac:dyDescent="0.25">
      <c r="A116" s="25" t="s">
        <v>35</v>
      </c>
      <c r="B116" s="75">
        <v>9500</v>
      </c>
      <c r="C116" s="75">
        <v>400</v>
      </c>
    </row>
    <row r="118" spans="1:5" ht="165" customHeight="1" x14ac:dyDescent="0.25">
      <c r="A118" s="101" t="s">
        <v>69</v>
      </c>
      <c r="B118" s="101"/>
      <c r="C118" s="101"/>
      <c r="D118" s="101"/>
      <c r="E118" s="101"/>
    </row>
  </sheetData>
  <sheetProtection algorithmName="SHA-512" hashValue="5VUaZxFxUwrRRxAbg1pi9L5zCULIRafpJZqiU0hix5EcMRiO0HYFSKQjg+UEDVBx1KNi8omcKL9uldisFzaL/A==" saltValue="vS7UswJDG3rDxHvGmlOl9Q==" spinCount="100000" sheet="1" objects="1" scenarios="1"/>
  <mergeCells count="9">
    <mergeCell ref="A118:E118"/>
    <mergeCell ref="A2:F2"/>
    <mergeCell ref="A69:B69"/>
    <mergeCell ref="A98:B98"/>
    <mergeCell ref="A1:D1"/>
    <mergeCell ref="D53:E53"/>
    <mergeCell ref="F53:G53"/>
    <mergeCell ref="A62:B62"/>
    <mergeCell ref="A111:B111"/>
  </mergeCells>
  <hyperlinks>
    <hyperlink ref="A1:D1" location="ANASAYFA!A1" display="ANA SAYFAYA DÖNÜŞ" xr:uid="{00000000-0004-0000-0B00-000000000000}"/>
  </hyperlinks>
  <pageMargins left="0.7" right="0.7" top="0.75" bottom="0.75" header="0.3" footer="0.3"/>
  <ignoredErrors>
    <ignoredError sqref="C55:C59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3"/>
  <sheetViews>
    <sheetView workbookViewId="0">
      <pane ySplit="2" topLeftCell="A3" activePane="bottomLeft" state="frozen"/>
      <selection pane="bottomLeft" activeCell="F13" sqref="F13"/>
    </sheetView>
  </sheetViews>
  <sheetFormatPr defaultRowHeight="12.75" x14ac:dyDescent="0.2"/>
  <cols>
    <col min="1" max="1" width="11.28515625" style="4" customWidth="1"/>
    <col min="2" max="2" width="38.28515625" style="4" customWidth="1"/>
    <col min="3" max="3" width="21.140625" style="6" customWidth="1"/>
    <col min="4" max="7" width="12.7109375" style="6" customWidth="1"/>
    <col min="8" max="17" width="19.7109375" style="4" customWidth="1"/>
    <col min="18" max="18" width="19.7109375" style="5" customWidth="1"/>
    <col min="19" max="20" width="19.7109375" style="4" customWidth="1"/>
    <col min="21" max="24" width="19.7109375" style="5" customWidth="1"/>
    <col min="25" max="26" width="14.28515625" style="4" customWidth="1"/>
    <col min="27" max="28" width="17" style="4" customWidth="1"/>
    <col min="29" max="29" width="22.42578125" style="4" customWidth="1"/>
    <col min="30" max="16384" width="9.140625" style="4"/>
  </cols>
  <sheetData>
    <row r="1" spans="1:29" ht="41.25" customHeight="1" x14ac:dyDescent="0.2">
      <c r="A1" s="106" t="s">
        <v>34</v>
      </c>
      <c r="B1" s="106" t="s">
        <v>12</v>
      </c>
      <c r="C1" s="108" t="s">
        <v>11</v>
      </c>
      <c r="D1" s="108" t="s">
        <v>131</v>
      </c>
      <c r="E1" s="108" t="s">
        <v>132</v>
      </c>
      <c r="F1" s="108" t="s">
        <v>133</v>
      </c>
      <c r="G1" s="108" t="s">
        <v>134</v>
      </c>
      <c r="H1" s="106" t="s">
        <v>48</v>
      </c>
      <c r="I1" s="106" t="s">
        <v>6</v>
      </c>
      <c r="J1" s="106" t="s">
        <v>47</v>
      </c>
      <c r="K1" s="106" t="s">
        <v>130</v>
      </c>
      <c r="L1" s="106" t="s">
        <v>81</v>
      </c>
      <c r="M1" s="106" t="s">
        <v>88</v>
      </c>
      <c r="N1" s="106" t="s">
        <v>39</v>
      </c>
      <c r="O1" s="106" t="s">
        <v>40</v>
      </c>
      <c r="P1" s="106" t="s">
        <v>41</v>
      </c>
      <c r="Q1" s="106" t="s">
        <v>42</v>
      </c>
      <c r="R1" s="113" t="s">
        <v>85</v>
      </c>
      <c r="S1" s="113"/>
      <c r="T1" s="113" t="s">
        <v>95</v>
      </c>
      <c r="U1" s="113"/>
      <c r="V1" s="113" t="s">
        <v>135</v>
      </c>
      <c r="W1" s="113" t="s">
        <v>105</v>
      </c>
      <c r="X1" s="113" t="s">
        <v>108</v>
      </c>
      <c r="Y1" s="106" t="s">
        <v>110</v>
      </c>
      <c r="Z1" s="106"/>
      <c r="AA1" s="106" t="s">
        <v>112</v>
      </c>
      <c r="AB1" s="106"/>
      <c r="AC1" s="106" t="s">
        <v>114</v>
      </c>
    </row>
    <row r="2" spans="1:29" ht="28.5" customHeight="1" thickBot="1" x14ac:dyDescent="0.25">
      <c r="A2" s="107"/>
      <c r="B2" s="107"/>
      <c r="C2" s="109"/>
      <c r="D2" s="109"/>
      <c r="E2" s="109"/>
      <c r="F2" s="109"/>
      <c r="G2" s="109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80" t="s">
        <v>86</v>
      </c>
      <c r="S2" s="80" t="s">
        <v>125</v>
      </c>
      <c r="T2" s="80" t="s">
        <v>13</v>
      </c>
      <c r="U2" s="80" t="s">
        <v>125</v>
      </c>
      <c r="V2" s="114"/>
      <c r="W2" s="114"/>
      <c r="X2" s="114"/>
      <c r="Y2" s="80" t="s">
        <v>13</v>
      </c>
      <c r="Z2" s="80" t="s">
        <v>125</v>
      </c>
      <c r="AA2" s="80" t="s">
        <v>13</v>
      </c>
      <c r="AB2" s="80" t="s">
        <v>125</v>
      </c>
      <c r="AC2" s="107"/>
    </row>
    <row r="3" spans="1:29" ht="15.75" customHeight="1" x14ac:dyDescent="0.2">
      <c r="A3" s="7">
        <f>+'İMAM HATİP LİSESİ'!B4</f>
        <v>0</v>
      </c>
      <c r="B3" s="7">
        <f>+'İMAM HATİP LİSESİ'!B6</f>
        <v>0</v>
      </c>
      <c r="C3" s="6" t="str">
        <f>+'İMAM HATİP LİSESİ'!B5</f>
        <v>İmam Hatip Lisesi</v>
      </c>
      <c r="D3" s="48">
        <f>+'İMAM HATİP LİSESİ'!B10</f>
        <v>0</v>
      </c>
      <c r="E3" s="48">
        <f>+'İMAM HATİP LİSESİ'!B11</f>
        <v>0</v>
      </c>
      <c r="F3" s="48">
        <f>+'İMAM HATİP LİSESİ'!B12</f>
        <v>0</v>
      </c>
      <c r="G3" s="48">
        <f>+'İMAM HATİP LİSESİ'!B13</f>
        <v>0</v>
      </c>
      <c r="H3" s="1">
        <f>+'İMAM HATİP LİSESİ'!B14</f>
        <v>0</v>
      </c>
      <c r="I3" s="1">
        <f>+'İMAM HATİP LİSESİ'!B17</f>
        <v>0</v>
      </c>
      <c r="J3" s="1">
        <f>+H3*'İMAM HATİP LİSESİ'!B25</f>
        <v>0</v>
      </c>
      <c r="K3" s="1">
        <f>+'İMAM HATİP LİSESİ'!C32</f>
        <v>0</v>
      </c>
      <c r="L3" s="1">
        <f>+'İMAM HATİP LİSESİ'!B39</f>
        <v>0</v>
      </c>
      <c r="M3" s="1">
        <f>+'İMAM HATİP LİSESİ'!B46</f>
        <v>0</v>
      </c>
      <c r="N3" s="1">
        <f>+'İMAM HATİP LİSESİ'!B55</f>
        <v>0</v>
      </c>
      <c r="O3" s="1">
        <f>+'İMAM HATİP LİSESİ'!B56</f>
        <v>0</v>
      </c>
      <c r="P3" s="1">
        <f>+'İMAM HATİP LİSESİ'!B57</f>
        <v>0</v>
      </c>
      <c r="Q3" s="1">
        <f>+'İMAM HATİP LİSESİ'!B58</f>
        <v>0</v>
      </c>
      <c r="R3" s="81" t="str">
        <f>+'İMAM HATİP LİSESİ'!B63</f>
        <v>İKİLİ/TEKLİ</v>
      </c>
      <c r="S3" s="6">
        <f>+'İMAM HATİP LİSESİ'!C63</f>
        <v>0</v>
      </c>
      <c r="T3" s="48" t="str">
        <f>+'İMAM HATİP LİSESİ'!B70</f>
        <v>EVET/HAYIR</v>
      </c>
      <c r="U3" s="48">
        <f>+'İMAM HATİP LİSESİ'!C70</f>
        <v>0</v>
      </c>
      <c r="V3" s="48">
        <f>+'İMAM HATİP LİSESİ'!B77</f>
        <v>0</v>
      </c>
      <c r="W3" s="48">
        <f>+'İMAM HATİP LİSESİ'!B85</f>
        <v>0</v>
      </c>
      <c r="X3" s="48">
        <f>+'İMAM HATİP LİSESİ'!B92</f>
        <v>0</v>
      </c>
      <c r="Y3" s="48" t="str">
        <f>+'İMAM HATİP LİSESİ'!B99</f>
        <v>EVET/HAYIR</v>
      </c>
      <c r="Z3" s="6">
        <f>+'İMAM HATİP LİSESİ'!C99</f>
        <v>0</v>
      </c>
      <c r="AA3" s="6" t="str">
        <f>+'İMAM HATİP LİSESİ'!B105</f>
        <v>EVET/HAYIR</v>
      </c>
      <c r="AB3" s="83">
        <f>+'İMAM HATİP LİSESİ'!C105</f>
        <v>0</v>
      </c>
      <c r="AC3" s="4">
        <f>+'İMAM HATİP LİSESİ'!B112</f>
        <v>0</v>
      </c>
    </row>
  </sheetData>
  <sheetProtection algorithmName="SHA-512" hashValue="Bk8EzV12euyvJAfPqNm1RgHvD/Scm086016yEUMPBNVLTyO45t8W52h/jGpGwy9QnOIUOvhk6OyIXfxj0eW1rg==" saltValue="YKmKleZw460Fo7Aw6cphDQ==" spinCount="100000" sheet="1" objects="1" scenarios="1"/>
  <mergeCells count="25">
    <mergeCell ref="F1:F2"/>
    <mergeCell ref="W1:W2"/>
    <mergeCell ref="P1:P2"/>
    <mergeCell ref="Q1:Q2"/>
    <mergeCell ref="V1:V2"/>
    <mergeCell ref="A1:A2"/>
    <mergeCell ref="B1:B2"/>
    <mergeCell ref="C1:C2"/>
    <mergeCell ref="D1:D2"/>
    <mergeCell ref="E1:E2"/>
    <mergeCell ref="AC1:AC2"/>
    <mergeCell ref="G1:G2"/>
    <mergeCell ref="H1:H2"/>
    <mergeCell ref="I1:I2"/>
    <mergeCell ref="J1:J2"/>
    <mergeCell ref="O1:O2"/>
    <mergeCell ref="K1:K2"/>
    <mergeCell ref="L1:L2"/>
    <mergeCell ref="M1:M2"/>
    <mergeCell ref="N1:N2"/>
    <mergeCell ref="R1:S1"/>
    <mergeCell ref="T1:U1"/>
    <mergeCell ref="X1:X2"/>
    <mergeCell ref="AA1:AB1"/>
    <mergeCell ref="Y1:Z1"/>
  </mergeCells>
  <pageMargins left="0.7" right="0.7" top="0.75" bottom="0.75" header="0.3" footer="0.3"/>
  <pageSetup paperSize="0" orientation="portrait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28"/>
  <sheetViews>
    <sheetView workbookViewId="0"/>
  </sheetViews>
  <sheetFormatPr defaultRowHeight="15" x14ac:dyDescent="0.25"/>
  <cols>
    <col min="1" max="1" width="110.7109375" customWidth="1"/>
  </cols>
  <sheetData>
    <row r="1" spans="1:3" s="10" customFormat="1" ht="31.5" customHeight="1" x14ac:dyDescent="0.25">
      <c r="A1" s="50" t="s">
        <v>32</v>
      </c>
      <c r="B1" s="49"/>
      <c r="C1" s="49"/>
    </row>
    <row r="2" spans="1:3" s="54" customFormat="1" ht="37.5" x14ac:dyDescent="0.3">
      <c r="A2" s="58" t="s">
        <v>68</v>
      </c>
    </row>
    <row r="3" spans="1:3" s="54" customFormat="1" ht="56.25" x14ac:dyDescent="0.3">
      <c r="A3" s="58" t="s">
        <v>140</v>
      </c>
    </row>
    <row r="4" spans="1:3" s="54" customFormat="1" ht="37.5" x14ac:dyDescent="0.3">
      <c r="A4" s="58" t="s">
        <v>141</v>
      </c>
    </row>
    <row r="5" spans="1:3" s="54" customFormat="1" ht="37.5" x14ac:dyDescent="0.3">
      <c r="A5" s="58" t="s">
        <v>59</v>
      </c>
    </row>
    <row r="6" spans="1:3" s="54" customFormat="1" ht="18.75" x14ac:dyDescent="0.3">
      <c r="A6" s="58" t="s">
        <v>60</v>
      </c>
    </row>
    <row r="7" spans="1:3" s="54" customFormat="1" ht="37.5" x14ac:dyDescent="0.3">
      <c r="A7" s="58" t="s">
        <v>142</v>
      </c>
    </row>
    <row r="8" spans="1:3" s="54" customFormat="1" ht="37.5" x14ac:dyDescent="0.3">
      <c r="A8" s="58" t="s">
        <v>61</v>
      </c>
    </row>
    <row r="9" spans="1:3" s="54" customFormat="1" ht="37.5" x14ac:dyDescent="0.3">
      <c r="A9" s="58" t="s">
        <v>64</v>
      </c>
    </row>
    <row r="10" spans="1:3" s="54" customFormat="1" ht="37.5" x14ac:dyDescent="0.3">
      <c r="A10" s="58" t="s">
        <v>62</v>
      </c>
    </row>
    <row r="11" spans="1:3" s="54" customFormat="1" ht="18.75" x14ac:dyDescent="0.3">
      <c r="A11" s="58" t="s">
        <v>63</v>
      </c>
    </row>
    <row r="12" spans="1:3" s="54" customFormat="1" ht="75" x14ac:dyDescent="0.3">
      <c r="A12" s="58" t="s">
        <v>143</v>
      </c>
    </row>
    <row r="13" spans="1:3" s="54" customFormat="1" ht="18.75" x14ac:dyDescent="0.3">
      <c r="A13" s="53"/>
    </row>
    <row r="14" spans="1:3" x14ac:dyDescent="0.25">
      <c r="A14" s="51"/>
    </row>
    <row r="15" spans="1:3" x14ac:dyDescent="0.25">
      <c r="A15" s="51"/>
    </row>
    <row r="16" spans="1:3" x14ac:dyDescent="0.25">
      <c r="A16" s="51"/>
    </row>
    <row r="17" spans="1:1" x14ac:dyDescent="0.25">
      <c r="A17" s="51"/>
    </row>
    <row r="18" spans="1:1" x14ac:dyDescent="0.25">
      <c r="A18" s="51"/>
    </row>
    <row r="19" spans="1:1" x14ac:dyDescent="0.25">
      <c r="A19" s="51"/>
    </row>
    <row r="20" spans="1:1" x14ac:dyDescent="0.25">
      <c r="A20" s="51"/>
    </row>
    <row r="21" spans="1:1" x14ac:dyDescent="0.25">
      <c r="A21" s="51"/>
    </row>
    <row r="22" spans="1:1" x14ac:dyDescent="0.25">
      <c r="A22" s="51"/>
    </row>
    <row r="23" spans="1:1" x14ac:dyDescent="0.25">
      <c r="A23" s="51"/>
    </row>
    <row r="24" spans="1:1" x14ac:dyDescent="0.25">
      <c r="A24" s="51"/>
    </row>
    <row r="25" spans="1:1" x14ac:dyDescent="0.25">
      <c r="A25" s="51"/>
    </row>
    <row r="26" spans="1:1" x14ac:dyDescent="0.25">
      <c r="A26" s="51"/>
    </row>
    <row r="27" spans="1:1" x14ac:dyDescent="0.25">
      <c r="A27" s="51"/>
    </row>
    <row r="28" spans="1:1" x14ac:dyDescent="0.25">
      <c r="A28" s="51"/>
    </row>
  </sheetData>
  <sheetProtection algorithmName="SHA-512" hashValue="PVpOsSHeJeQl94fBXPNVQmoyii86VZnHSw5ujA1L9Wn66b7c2eLF0g7MImYvcEN/T9jn9zqndOBO3C88mwMhlw==" saltValue="fqrik1dJy//C0anydFkyzw==" spinCount="100000" sheet="1" objects="1" scenarios="1"/>
  <hyperlinks>
    <hyperlink ref="A1:C1" location="ANASAYFA!A1" display="ANA SAYFAYA DÖNÜŞ" xr:uid="{00000000-0004-0000-0D00-000000000000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6"/>
  <sheetViews>
    <sheetView zoomScale="120" zoomScaleNormal="120" workbookViewId="0">
      <selection activeCell="B6" sqref="B6"/>
    </sheetView>
  </sheetViews>
  <sheetFormatPr defaultRowHeight="15" x14ac:dyDescent="0.25"/>
  <cols>
    <col min="1" max="1" width="44.5703125" style="10" customWidth="1"/>
    <col min="2" max="2" width="12.140625" style="10" customWidth="1"/>
    <col min="3" max="3" width="12.28515625" style="10" customWidth="1"/>
    <col min="4" max="4" width="12.42578125" style="10" customWidth="1"/>
    <col min="5" max="5" width="11.140625" style="10" customWidth="1"/>
    <col min="6" max="6" width="10.7109375" style="10" customWidth="1"/>
    <col min="7" max="16384" width="9.140625" style="10"/>
  </cols>
  <sheetData>
    <row r="1" spans="1:8" ht="20.25" x14ac:dyDescent="0.25">
      <c r="A1" s="103" t="s">
        <v>32</v>
      </c>
      <c r="B1" s="103"/>
      <c r="C1" s="103"/>
      <c r="D1" s="103"/>
    </row>
    <row r="2" spans="1:8" ht="18.75" x14ac:dyDescent="0.3">
      <c r="A2" s="102" t="s">
        <v>7</v>
      </c>
      <c r="B2" s="102"/>
      <c r="C2" s="102"/>
      <c r="D2" s="102"/>
      <c r="E2" s="102"/>
      <c r="F2" s="102"/>
    </row>
    <row r="3" spans="1:8" ht="18.75" x14ac:dyDescent="0.3">
      <c r="A3" s="90"/>
      <c r="B3" s="90"/>
      <c r="C3" s="90"/>
      <c r="D3" s="90"/>
      <c r="E3" s="90"/>
      <c r="F3" s="90"/>
    </row>
    <row r="4" spans="1:8" ht="18.75" x14ac:dyDescent="0.3">
      <c r="A4" s="11" t="s">
        <v>10</v>
      </c>
      <c r="B4" s="26"/>
      <c r="C4" s="90"/>
      <c r="D4" s="90"/>
      <c r="E4" s="90"/>
      <c r="F4" s="90"/>
    </row>
    <row r="5" spans="1:8" ht="18.75" x14ac:dyDescent="0.3">
      <c r="A5" s="11" t="s">
        <v>11</v>
      </c>
      <c r="B5" s="26" t="s">
        <v>2</v>
      </c>
      <c r="C5" s="90"/>
      <c r="D5" s="90"/>
      <c r="E5" s="90"/>
      <c r="F5" s="90"/>
    </row>
    <row r="6" spans="1:8" ht="18.75" x14ac:dyDescent="0.3">
      <c r="A6" s="11" t="s">
        <v>12</v>
      </c>
      <c r="B6" s="27"/>
      <c r="C6" s="90"/>
      <c r="D6" s="90"/>
      <c r="E6" s="90"/>
      <c r="F6" s="90"/>
    </row>
    <row r="7" spans="1:8" ht="18.75" x14ac:dyDescent="0.3">
      <c r="A7" s="11" t="s">
        <v>50</v>
      </c>
      <c r="B7" s="27"/>
      <c r="C7" s="90"/>
      <c r="D7" s="90"/>
      <c r="E7" s="90"/>
      <c r="F7" s="90"/>
    </row>
    <row r="8" spans="1:8" ht="18.75" x14ac:dyDescent="0.3">
      <c r="A8" s="11" t="s">
        <v>51</v>
      </c>
      <c r="B8" s="27"/>
      <c r="C8" s="90"/>
      <c r="D8" s="90"/>
      <c r="E8" s="90"/>
      <c r="F8" s="90"/>
    </row>
    <row r="9" spans="1:8" ht="12" customHeight="1" x14ac:dyDescent="0.3">
      <c r="A9" s="12"/>
      <c r="B9" s="11"/>
      <c r="C9" s="90"/>
      <c r="D9" s="90"/>
      <c r="E9" s="90"/>
      <c r="F9" s="90"/>
    </row>
    <row r="10" spans="1:8" ht="15" customHeight="1" x14ac:dyDescent="0.25">
      <c r="A10" s="13" t="s">
        <v>65</v>
      </c>
      <c r="B10" s="55"/>
      <c r="C10" s="23" t="s">
        <v>145</v>
      </c>
      <c r="D10" s="13"/>
      <c r="E10" s="13"/>
      <c r="F10" s="13"/>
      <c r="G10" s="13"/>
      <c r="H10" s="13"/>
    </row>
    <row r="11" spans="1:8" ht="15" customHeight="1" x14ac:dyDescent="0.25">
      <c r="A11" s="13" t="s">
        <v>9</v>
      </c>
      <c r="B11" s="55"/>
      <c r="C11" s="23" t="s">
        <v>146</v>
      </c>
      <c r="D11" s="13"/>
      <c r="E11" s="13"/>
      <c r="F11" s="13"/>
      <c r="G11" s="13"/>
      <c r="H11" s="13"/>
    </row>
    <row r="12" spans="1:8" x14ac:dyDescent="0.25">
      <c r="B12" s="13"/>
      <c r="C12" s="13"/>
      <c r="D12" s="13"/>
      <c r="E12" s="13"/>
      <c r="F12" s="13"/>
      <c r="G12" s="13"/>
      <c r="H12" s="13"/>
    </row>
    <row r="13" spans="1:8" ht="45.75" thickBot="1" x14ac:dyDescent="0.3">
      <c r="A13" s="92" t="s">
        <v>70</v>
      </c>
      <c r="B13" s="33"/>
      <c r="C13" s="35"/>
      <c r="D13" s="35"/>
    </row>
    <row r="14" spans="1:8" x14ac:dyDescent="0.25">
      <c r="A14" s="10" t="s">
        <v>6</v>
      </c>
      <c r="B14" s="29"/>
      <c r="C14" s="37"/>
      <c r="D14" s="37"/>
    </row>
    <row r="15" spans="1:8" x14ac:dyDescent="0.25">
      <c r="A15" s="14" t="s">
        <v>1</v>
      </c>
      <c r="B15" s="18" t="e">
        <f>(B14/B10)</f>
        <v>#DIV/0!</v>
      </c>
      <c r="C15" s="38"/>
      <c r="D15" s="38"/>
    </row>
    <row r="16" spans="1:8" x14ac:dyDescent="0.25">
      <c r="A16" s="15" t="s">
        <v>74</v>
      </c>
    </row>
    <row r="17" spans="1:4" x14ac:dyDescent="0.25">
      <c r="A17" s="25"/>
      <c r="B17" s="91" t="s">
        <v>38</v>
      </c>
      <c r="C17" s="34" t="s">
        <v>72</v>
      </c>
    </row>
    <row r="18" spans="1:4" x14ac:dyDescent="0.25">
      <c r="A18" s="25" t="s">
        <v>37</v>
      </c>
      <c r="B18" s="91">
        <v>83</v>
      </c>
      <c r="C18" s="91">
        <v>100</v>
      </c>
    </row>
    <row r="19" spans="1:4" x14ac:dyDescent="0.25">
      <c r="A19" s="25" t="s">
        <v>35</v>
      </c>
      <c r="B19" s="91">
        <v>82.58</v>
      </c>
      <c r="C19" s="91">
        <v>100</v>
      </c>
    </row>
    <row r="20" spans="1:4" x14ac:dyDescent="0.25">
      <c r="A20" s="25"/>
      <c r="B20" s="91"/>
      <c r="C20" s="91"/>
    </row>
    <row r="21" spans="1:4" ht="15.75" thickBot="1" x14ac:dyDescent="0.3">
      <c r="A21" s="92" t="s">
        <v>71</v>
      </c>
      <c r="B21" s="33"/>
      <c r="C21" s="35"/>
      <c r="D21" s="35"/>
    </row>
    <row r="22" spans="1:4" x14ac:dyDescent="0.25">
      <c r="A22" s="10" t="s">
        <v>5</v>
      </c>
      <c r="B22" s="29"/>
      <c r="C22" s="36"/>
      <c r="D22" s="36"/>
    </row>
    <row r="23" spans="1:4" x14ac:dyDescent="0.25">
      <c r="A23" s="15" t="s">
        <v>74</v>
      </c>
      <c r="B23" s="19"/>
      <c r="C23" s="19"/>
      <c r="D23" s="19"/>
    </row>
    <row r="24" spans="1:4" x14ac:dyDescent="0.25">
      <c r="A24" s="25"/>
      <c r="B24" s="91" t="s">
        <v>36</v>
      </c>
      <c r="C24" s="34" t="s">
        <v>73</v>
      </c>
      <c r="D24" s="19"/>
    </row>
    <row r="25" spans="1:4" x14ac:dyDescent="0.25">
      <c r="A25" s="25" t="s">
        <v>37</v>
      </c>
      <c r="B25" s="91">
        <v>35</v>
      </c>
      <c r="C25" s="91">
        <v>35</v>
      </c>
      <c r="D25" s="19"/>
    </row>
    <row r="26" spans="1:4" x14ac:dyDescent="0.25">
      <c r="A26" s="25" t="s">
        <v>35</v>
      </c>
      <c r="B26" s="91">
        <v>24</v>
      </c>
      <c r="C26" s="91">
        <v>27</v>
      </c>
      <c r="D26" s="19"/>
    </row>
    <row r="27" spans="1:4" x14ac:dyDescent="0.25">
      <c r="A27" s="25"/>
      <c r="B27" s="91"/>
      <c r="C27" s="91"/>
      <c r="D27" s="19"/>
    </row>
    <row r="28" spans="1:4" ht="15.75" thickBot="1" x14ac:dyDescent="0.3">
      <c r="A28" s="92" t="s">
        <v>80</v>
      </c>
      <c r="B28" s="33"/>
      <c r="C28" s="35"/>
      <c r="D28" s="19"/>
    </row>
    <row r="29" spans="1:4" x14ac:dyDescent="0.25">
      <c r="A29" s="10" t="s">
        <v>81</v>
      </c>
      <c r="B29" s="29"/>
      <c r="C29" s="36"/>
      <c r="D29" s="19"/>
    </row>
    <row r="30" spans="1:4" x14ac:dyDescent="0.25">
      <c r="A30" s="15" t="s">
        <v>74</v>
      </c>
      <c r="B30" s="19"/>
      <c r="C30" s="19"/>
      <c r="D30" s="19"/>
    </row>
    <row r="31" spans="1:4" x14ac:dyDescent="0.25">
      <c r="A31" s="25"/>
      <c r="B31" s="91" t="s">
        <v>36</v>
      </c>
      <c r="C31" s="34" t="s">
        <v>73</v>
      </c>
      <c r="D31" s="19"/>
    </row>
    <row r="32" spans="1:4" x14ac:dyDescent="0.25">
      <c r="A32" s="25" t="s">
        <v>37</v>
      </c>
      <c r="B32" s="91">
        <v>0</v>
      </c>
      <c r="C32" s="91">
        <v>400</v>
      </c>
      <c r="D32" s="19"/>
    </row>
    <row r="33" spans="1:8" x14ac:dyDescent="0.25">
      <c r="A33" s="25" t="s">
        <v>35</v>
      </c>
      <c r="B33" s="46">
        <v>10000</v>
      </c>
      <c r="C33" s="46">
        <v>165000</v>
      </c>
      <c r="D33" s="19"/>
    </row>
    <row r="34" spans="1:8" x14ac:dyDescent="0.25">
      <c r="A34" s="25"/>
      <c r="B34" s="91"/>
      <c r="C34" s="91"/>
      <c r="D34" s="19"/>
    </row>
    <row r="35" spans="1:8" ht="34.5" customHeight="1" thickBot="1" x14ac:dyDescent="0.3">
      <c r="A35" s="88" t="s">
        <v>82</v>
      </c>
      <c r="B35" s="33"/>
      <c r="C35" s="13"/>
      <c r="D35" s="13"/>
      <c r="E35" s="13"/>
      <c r="F35" s="13"/>
      <c r="G35" s="13"/>
      <c r="H35" s="13"/>
    </row>
    <row r="36" spans="1:8" ht="30" x14ac:dyDescent="0.25">
      <c r="A36" s="13" t="s">
        <v>0</v>
      </c>
      <c r="B36" s="56"/>
    </row>
    <row r="37" spans="1:8" x14ac:dyDescent="0.25">
      <c r="A37" s="14" t="s">
        <v>1</v>
      </c>
      <c r="B37" s="18" t="e">
        <f>(B36/B11)</f>
        <v>#DIV/0!</v>
      </c>
    </row>
    <row r="38" spans="1:8" x14ac:dyDescent="0.25">
      <c r="A38" s="15" t="s">
        <v>83</v>
      </c>
    </row>
    <row r="39" spans="1:8" x14ac:dyDescent="0.25">
      <c r="A39" s="25"/>
      <c r="B39" s="91" t="s">
        <v>38</v>
      </c>
      <c r="C39" s="34" t="s">
        <v>72</v>
      </c>
    </row>
    <row r="40" spans="1:8" x14ac:dyDescent="0.25">
      <c r="A40" s="25" t="s">
        <v>37</v>
      </c>
      <c r="B40" s="91">
        <v>76</v>
      </c>
      <c r="C40" s="91">
        <v>100</v>
      </c>
    </row>
    <row r="41" spans="1:8" x14ac:dyDescent="0.25">
      <c r="A41" s="25" t="s">
        <v>35</v>
      </c>
      <c r="B41" s="91">
        <v>70</v>
      </c>
      <c r="C41" s="91">
        <v>100</v>
      </c>
    </row>
    <row r="42" spans="1:8" x14ac:dyDescent="0.25">
      <c r="A42" s="25"/>
      <c r="B42" s="25"/>
      <c r="C42" s="25"/>
    </row>
    <row r="43" spans="1:8" ht="36.75" customHeight="1" thickBot="1" x14ac:dyDescent="0.3">
      <c r="A43" s="105" t="s">
        <v>84</v>
      </c>
      <c r="B43" s="105"/>
      <c r="C43" s="67"/>
      <c r="D43" s="70"/>
    </row>
    <row r="44" spans="1:8" x14ac:dyDescent="0.25">
      <c r="A44" s="10" t="s">
        <v>85</v>
      </c>
      <c r="B44" s="29" t="s">
        <v>86</v>
      </c>
      <c r="C44" s="93">
        <f>IF(B44="İKİLİ",B10,)</f>
        <v>0</v>
      </c>
    </row>
    <row r="45" spans="1:8" x14ac:dyDescent="0.25">
      <c r="A45" s="15" t="s">
        <v>46</v>
      </c>
      <c r="B45" s="19"/>
      <c r="C45" s="19"/>
    </row>
    <row r="46" spans="1:8" x14ac:dyDescent="0.25">
      <c r="A46" s="25"/>
      <c r="B46" s="91" t="s">
        <v>36</v>
      </c>
      <c r="C46" s="34" t="s">
        <v>73</v>
      </c>
    </row>
    <row r="47" spans="1:8" x14ac:dyDescent="0.25">
      <c r="A47" s="25" t="s">
        <v>37</v>
      </c>
      <c r="B47" s="91">
        <v>30</v>
      </c>
      <c r="C47" s="91">
        <v>0</v>
      </c>
    </row>
    <row r="48" spans="1:8" x14ac:dyDescent="0.25">
      <c r="A48" s="25" t="s">
        <v>35</v>
      </c>
      <c r="B48" s="91">
        <v>29</v>
      </c>
      <c r="C48" s="91">
        <v>0</v>
      </c>
    </row>
    <row r="49" spans="1:6" x14ac:dyDescent="0.25">
      <c r="A49" s="25"/>
      <c r="B49" s="25"/>
      <c r="C49" s="25"/>
    </row>
    <row r="50" spans="1:6" ht="30" customHeight="1" thickBot="1" x14ac:dyDescent="0.3">
      <c r="A50" s="88" t="s">
        <v>87</v>
      </c>
      <c r="B50" s="33"/>
      <c r="C50" s="35"/>
      <c r="D50" s="35"/>
      <c r="E50" s="35"/>
      <c r="F50" s="35"/>
    </row>
    <row r="51" spans="1:6" x14ac:dyDescent="0.25">
      <c r="A51" s="16" t="s">
        <v>88</v>
      </c>
      <c r="B51" s="55"/>
      <c r="C51" s="22"/>
      <c r="D51" s="22"/>
      <c r="E51" s="22"/>
      <c r="F51" s="22"/>
    </row>
    <row r="52" spans="1:6" x14ac:dyDescent="0.25">
      <c r="A52" s="14" t="s">
        <v>1</v>
      </c>
      <c r="B52" s="18" t="e">
        <f>(B51/B10)</f>
        <v>#DIV/0!</v>
      </c>
      <c r="C52" s="18"/>
      <c r="D52" s="18"/>
      <c r="E52" s="18"/>
      <c r="F52" s="18"/>
    </row>
    <row r="53" spans="1:6" x14ac:dyDescent="0.25">
      <c r="A53" s="15" t="s">
        <v>74</v>
      </c>
    </row>
    <row r="54" spans="1:6" x14ac:dyDescent="0.25">
      <c r="A54" s="25"/>
      <c r="B54" s="91" t="s">
        <v>38</v>
      </c>
      <c r="C54" s="34" t="s">
        <v>72</v>
      </c>
    </row>
    <row r="55" spans="1:6" x14ac:dyDescent="0.25">
      <c r="A55" s="25" t="s">
        <v>37</v>
      </c>
      <c r="B55" s="71">
        <v>5.2</v>
      </c>
      <c r="C55" s="71">
        <v>3.5</v>
      </c>
    </row>
    <row r="56" spans="1:6" x14ac:dyDescent="0.25">
      <c r="A56" s="25" t="s">
        <v>35</v>
      </c>
      <c r="B56" s="71">
        <v>6</v>
      </c>
      <c r="C56" s="71">
        <v>4</v>
      </c>
    </row>
    <row r="57" spans="1:6" x14ac:dyDescent="0.25">
      <c r="A57" s="14"/>
      <c r="B57" s="19"/>
      <c r="C57" s="19"/>
      <c r="D57" s="104"/>
      <c r="E57" s="104"/>
    </row>
    <row r="58" spans="1:6" ht="30" customHeight="1" thickBot="1" x14ac:dyDescent="0.3">
      <c r="A58" s="105" t="s">
        <v>89</v>
      </c>
      <c r="B58" s="105"/>
      <c r="C58" s="35"/>
      <c r="D58" s="91"/>
      <c r="E58" s="91"/>
    </row>
    <row r="59" spans="1:6" ht="33.75" customHeight="1" x14ac:dyDescent="0.25">
      <c r="A59" s="16" t="s">
        <v>90</v>
      </c>
      <c r="B59" s="55"/>
      <c r="C59" s="22"/>
      <c r="D59" s="91"/>
      <c r="E59" s="91"/>
    </row>
    <row r="60" spans="1:6" x14ac:dyDescent="0.25">
      <c r="A60" s="14" t="s">
        <v>1</v>
      </c>
      <c r="B60" s="18" t="e">
        <f>(B59/B10)</f>
        <v>#DIV/0!</v>
      </c>
      <c r="C60" s="18"/>
      <c r="D60" s="91"/>
      <c r="E60" s="91"/>
    </row>
    <row r="61" spans="1:6" x14ac:dyDescent="0.25">
      <c r="A61" s="15" t="s">
        <v>74</v>
      </c>
      <c r="D61" s="91"/>
      <c r="E61" s="91"/>
    </row>
    <row r="62" spans="1:6" x14ac:dyDescent="0.25">
      <c r="A62" s="25"/>
      <c r="B62" s="91" t="s">
        <v>38</v>
      </c>
      <c r="C62" s="34" t="s">
        <v>72</v>
      </c>
      <c r="D62" s="91"/>
      <c r="E62" s="91"/>
    </row>
    <row r="63" spans="1:6" x14ac:dyDescent="0.25">
      <c r="A63" s="25" t="s">
        <v>37</v>
      </c>
      <c r="B63" s="71">
        <v>2</v>
      </c>
      <c r="C63" s="71">
        <v>5</v>
      </c>
      <c r="D63" s="91"/>
      <c r="E63" s="91"/>
    </row>
    <row r="64" spans="1:6" x14ac:dyDescent="0.25">
      <c r="A64" s="25" t="s">
        <v>35</v>
      </c>
      <c r="B64" s="71">
        <v>2</v>
      </c>
      <c r="C64" s="71">
        <v>5</v>
      </c>
      <c r="D64" s="91"/>
      <c r="E64" s="91"/>
    </row>
    <row r="65" spans="1:5" x14ac:dyDescent="0.25">
      <c r="A65" s="14"/>
      <c r="B65" s="19"/>
      <c r="C65" s="19"/>
      <c r="D65" s="91"/>
      <c r="E65" s="91"/>
    </row>
    <row r="66" spans="1:5" ht="21.75" customHeight="1" thickBot="1" x14ac:dyDescent="0.3">
      <c r="A66" s="105" t="s">
        <v>109</v>
      </c>
      <c r="B66" s="105"/>
      <c r="C66" s="67"/>
      <c r="D66" s="91"/>
      <c r="E66" s="91"/>
    </row>
    <row r="67" spans="1:5" x14ac:dyDescent="0.25">
      <c r="A67" s="10" t="s">
        <v>110</v>
      </c>
      <c r="B67" s="29" t="s">
        <v>13</v>
      </c>
      <c r="C67" s="93">
        <f>IF(B67="EVET","1",)</f>
        <v>0</v>
      </c>
      <c r="D67" s="91"/>
      <c r="E67" s="91"/>
    </row>
    <row r="68" spans="1:5" x14ac:dyDescent="0.25">
      <c r="A68" s="15" t="s">
        <v>46</v>
      </c>
      <c r="B68" s="19"/>
      <c r="C68" s="19"/>
      <c r="D68" s="91"/>
      <c r="E68" s="91"/>
    </row>
    <row r="69" spans="1:5" x14ac:dyDescent="0.25">
      <c r="A69" s="25"/>
      <c r="B69" s="91" t="s">
        <v>38</v>
      </c>
      <c r="C69" s="34" t="s">
        <v>72</v>
      </c>
      <c r="D69" s="91"/>
      <c r="E69" s="91"/>
    </row>
    <row r="70" spans="1:5" x14ac:dyDescent="0.25">
      <c r="A70" s="25" t="s">
        <v>37</v>
      </c>
      <c r="B70" s="91">
        <v>51</v>
      </c>
      <c r="C70" s="91">
        <v>55</v>
      </c>
      <c r="D70" s="91"/>
      <c r="E70" s="91"/>
    </row>
    <row r="72" spans="1:5" ht="45.75" thickBot="1" x14ac:dyDescent="0.3">
      <c r="A72" s="92" t="s">
        <v>111</v>
      </c>
      <c r="B72" s="33"/>
      <c r="C72" s="33"/>
    </row>
    <row r="73" spans="1:5" ht="45" x14ac:dyDescent="0.25">
      <c r="A73" s="17" t="s">
        <v>112</v>
      </c>
      <c r="B73" s="30" t="s">
        <v>13</v>
      </c>
      <c r="C73" s="94">
        <f>IF(B73="EVET","1",)</f>
        <v>0</v>
      </c>
    </row>
    <row r="74" spans="1:5" x14ac:dyDescent="0.25">
      <c r="A74" s="15" t="s">
        <v>46</v>
      </c>
    </row>
    <row r="75" spans="1:5" x14ac:dyDescent="0.25">
      <c r="A75" s="25"/>
      <c r="B75" s="91" t="s">
        <v>36</v>
      </c>
      <c r="C75" s="34" t="s">
        <v>73</v>
      </c>
    </row>
    <row r="76" spans="1:5" x14ac:dyDescent="0.25">
      <c r="A76" s="25" t="s">
        <v>37</v>
      </c>
      <c r="B76" s="91">
        <v>80</v>
      </c>
      <c r="C76" s="91">
        <v>130</v>
      </c>
    </row>
    <row r="77" spans="1:5" ht="30" x14ac:dyDescent="0.25">
      <c r="A77" s="45" t="s">
        <v>53</v>
      </c>
      <c r="B77" s="46">
        <v>1350</v>
      </c>
      <c r="C77" s="46">
        <v>2000</v>
      </c>
    </row>
    <row r="78" spans="1:5" x14ac:dyDescent="0.25">
      <c r="A78" s="45"/>
      <c r="B78" s="46"/>
      <c r="C78" s="91"/>
    </row>
    <row r="79" spans="1:5" ht="36" customHeight="1" thickBot="1" x14ac:dyDescent="0.3">
      <c r="A79" s="105" t="s">
        <v>113</v>
      </c>
      <c r="B79" s="105"/>
      <c r="C79" s="35"/>
    </row>
    <row r="80" spans="1:5" ht="45" x14ac:dyDescent="0.25">
      <c r="A80" s="16" t="s">
        <v>114</v>
      </c>
      <c r="B80" s="55"/>
      <c r="C80" s="22"/>
    </row>
    <row r="81" spans="1:5" x14ac:dyDescent="0.25">
      <c r="A81" s="15" t="s">
        <v>74</v>
      </c>
    </row>
    <row r="82" spans="1:5" x14ac:dyDescent="0.25">
      <c r="A82" s="25"/>
      <c r="B82" s="91" t="s">
        <v>36</v>
      </c>
      <c r="C82" s="34" t="s">
        <v>73</v>
      </c>
    </row>
    <row r="83" spans="1:5" x14ac:dyDescent="0.25">
      <c r="A83" s="25" t="s">
        <v>37</v>
      </c>
      <c r="B83" s="75">
        <v>130</v>
      </c>
      <c r="C83" s="75">
        <v>340</v>
      </c>
    </row>
    <row r="84" spans="1:5" x14ac:dyDescent="0.25">
      <c r="A84" s="25" t="s">
        <v>35</v>
      </c>
      <c r="B84" s="75">
        <v>9500</v>
      </c>
      <c r="C84" s="75">
        <v>400</v>
      </c>
    </row>
    <row r="85" spans="1:5" x14ac:dyDescent="0.25">
      <c r="A85" s="45"/>
      <c r="B85" s="46"/>
      <c r="C85" s="91"/>
    </row>
    <row r="86" spans="1:5" ht="181.5" customHeight="1" x14ac:dyDescent="0.25">
      <c r="A86" s="101" t="s">
        <v>69</v>
      </c>
      <c r="B86" s="101"/>
      <c r="C86" s="101"/>
      <c r="D86" s="101"/>
      <c r="E86" s="101"/>
    </row>
  </sheetData>
  <sheetProtection algorithmName="SHA-512" hashValue="eD4GII8E/RxdfBvUgYAqP1byvbaRegYKnjQ3sfBHFm7+EHbPZoiHhsUFs+/qoov/1w8EzXe5lKD2/Uk2Ct+SNQ==" saltValue="2OZZPDPNGmecspHuRPiOXA==" spinCount="100000" sheet="1" objects="1" scenarios="1"/>
  <mergeCells count="8">
    <mergeCell ref="A86:E86"/>
    <mergeCell ref="A2:F2"/>
    <mergeCell ref="A1:D1"/>
    <mergeCell ref="D57:E57"/>
    <mergeCell ref="A43:B43"/>
    <mergeCell ref="A58:B58"/>
    <mergeCell ref="A66:B66"/>
    <mergeCell ref="A79:B79"/>
  </mergeCells>
  <hyperlinks>
    <hyperlink ref="A1:D1" location="ANASAYFA!A1" display="ANA SAYFAYA DÖNÜŞ" xr:uid="{00000000-0004-0000-0100-000000000000}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8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"/>
  <sheetViews>
    <sheetView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D10" sqref="D10"/>
    </sheetView>
  </sheetViews>
  <sheetFormatPr defaultRowHeight="12.75" x14ac:dyDescent="0.2"/>
  <cols>
    <col min="1" max="1" width="11.28515625" style="4" customWidth="1"/>
    <col min="2" max="2" width="38.28515625" style="4" customWidth="1"/>
    <col min="3" max="3" width="12.7109375" style="6" customWidth="1"/>
    <col min="4" max="9" width="19.7109375" style="4" customWidth="1"/>
    <col min="10" max="10" width="19.7109375" style="5" customWidth="1"/>
    <col min="11" max="11" width="19.7109375" style="4" customWidth="1"/>
    <col min="12" max="12" width="19.7109375" style="5" customWidth="1"/>
    <col min="13" max="13" width="21" style="4" customWidth="1"/>
    <col min="14" max="14" width="12.7109375" style="4" bestFit="1" customWidth="1"/>
    <col min="15" max="15" width="11.7109375" style="4" bestFit="1" customWidth="1"/>
    <col min="16" max="17" width="17" style="4" customWidth="1"/>
    <col min="18" max="18" width="22.42578125" style="4" customWidth="1"/>
    <col min="19" max="16384" width="9.140625" style="4"/>
  </cols>
  <sheetData>
    <row r="1" spans="1:18" ht="41.25" customHeight="1" x14ac:dyDescent="0.2">
      <c r="A1" s="106" t="s">
        <v>34</v>
      </c>
      <c r="B1" s="106" t="s">
        <v>12</v>
      </c>
      <c r="C1" s="108" t="s">
        <v>11</v>
      </c>
      <c r="D1" s="106" t="s">
        <v>48</v>
      </c>
      <c r="E1" s="106" t="s">
        <v>9</v>
      </c>
      <c r="F1" s="106" t="s">
        <v>6</v>
      </c>
      <c r="G1" s="106" t="s">
        <v>47</v>
      </c>
      <c r="H1" s="106" t="s">
        <v>81</v>
      </c>
      <c r="I1" s="106" t="s">
        <v>0</v>
      </c>
      <c r="J1" s="110" t="s">
        <v>85</v>
      </c>
      <c r="K1" s="110"/>
      <c r="L1" s="106" t="s">
        <v>88</v>
      </c>
      <c r="M1" s="106" t="s">
        <v>90</v>
      </c>
      <c r="N1" s="106" t="s">
        <v>110</v>
      </c>
      <c r="O1" s="106"/>
      <c r="P1" s="106" t="s">
        <v>112</v>
      </c>
      <c r="Q1" s="106"/>
      <c r="R1" s="106" t="s">
        <v>114</v>
      </c>
    </row>
    <row r="2" spans="1:18" ht="28.5" customHeight="1" thickBot="1" x14ac:dyDescent="0.25">
      <c r="A2" s="107"/>
      <c r="B2" s="107"/>
      <c r="C2" s="109"/>
      <c r="D2" s="107"/>
      <c r="E2" s="107"/>
      <c r="F2" s="107"/>
      <c r="G2" s="107"/>
      <c r="H2" s="107"/>
      <c r="I2" s="107"/>
      <c r="J2" s="80" t="s">
        <v>86</v>
      </c>
      <c r="K2" s="8" t="s">
        <v>125</v>
      </c>
      <c r="L2" s="107"/>
      <c r="M2" s="107"/>
      <c r="N2" s="80" t="s">
        <v>13</v>
      </c>
      <c r="O2" s="80" t="s">
        <v>125</v>
      </c>
      <c r="P2" s="80" t="s">
        <v>13</v>
      </c>
      <c r="Q2" s="80" t="s">
        <v>125</v>
      </c>
      <c r="R2" s="107"/>
    </row>
    <row r="3" spans="1:18" ht="15.75" customHeight="1" x14ac:dyDescent="0.2">
      <c r="A3" s="7">
        <f>+İLKOKUL!B4</f>
        <v>0</v>
      </c>
      <c r="B3" s="7">
        <f>+İLKOKUL!B6</f>
        <v>0</v>
      </c>
      <c r="C3" s="6" t="str">
        <f>+İLKOKUL!B5</f>
        <v>İlkokul</v>
      </c>
      <c r="D3" s="1">
        <f>+İLKOKUL!B10</f>
        <v>0</v>
      </c>
      <c r="E3" s="1">
        <f>+İLKOKUL!B11</f>
        <v>0</v>
      </c>
      <c r="F3" s="1">
        <f>+İLKOKUL!B14</f>
        <v>0</v>
      </c>
      <c r="G3" s="1">
        <f>+D3*İLKOKUL!B22</f>
        <v>0</v>
      </c>
      <c r="H3" s="1">
        <f>+İLKOKUL!B29</f>
        <v>0</v>
      </c>
      <c r="I3" s="1">
        <f>+İLKOKUL!B36</f>
        <v>0</v>
      </c>
      <c r="J3" s="81" t="str">
        <f>+İLKOKUL!B44</f>
        <v>İKİLİ/TEKLİ</v>
      </c>
      <c r="K3" s="6">
        <f>+İLKOKUL!C44</f>
        <v>0</v>
      </c>
      <c r="L3" s="6">
        <f>+İLKOKUL!B51</f>
        <v>0</v>
      </c>
      <c r="M3" s="6">
        <f>+İLKOKUL!B59</f>
        <v>0</v>
      </c>
      <c r="N3" s="48" t="str">
        <f>+İLKOKUL!B67</f>
        <v>EVET/HAYIR</v>
      </c>
      <c r="O3" s="6">
        <f>+İLKOKUL!C67</f>
        <v>0</v>
      </c>
      <c r="P3" s="6" t="str">
        <f>+İLKOKUL!B73</f>
        <v>EVET/HAYIR</v>
      </c>
      <c r="Q3" s="83">
        <f>+İLKOKUL!C73</f>
        <v>0</v>
      </c>
      <c r="R3" s="4">
        <f>+İLKOKUL!B80</f>
        <v>0</v>
      </c>
    </row>
  </sheetData>
  <sheetProtection algorithmName="SHA-512" hashValue="ERVjcjjMUhm80SyUJqJ0bedY/6pzP2yaRPLUgPCca2FIiCA+Uqll179I0zgpJsniyyb8E8QEF+E/Mf7C0iKQ7w==" saltValue="VsAdChj/mLsUmiIK6+Fddg==" spinCount="100000" sheet="1" objects="1" scenarios="1"/>
  <mergeCells count="15">
    <mergeCell ref="P1:Q1"/>
    <mergeCell ref="R1:R2"/>
    <mergeCell ref="E1:E2"/>
    <mergeCell ref="D1:D2"/>
    <mergeCell ref="I1:I2"/>
    <mergeCell ref="J1:K1"/>
    <mergeCell ref="L1:L2"/>
    <mergeCell ref="M1:M2"/>
    <mergeCell ref="N1:O1"/>
    <mergeCell ref="H1:H2"/>
    <mergeCell ref="A1:A2"/>
    <mergeCell ref="B1:B2"/>
    <mergeCell ref="C1:C2"/>
    <mergeCell ref="F1:F2"/>
    <mergeCell ref="G1:G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6"/>
  <sheetViews>
    <sheetView zoomScale="130" zoomScaleNormal="130" workbookViewId="0">
      <selection sqref="A1:D1"/>
    </sheetView>
  </sheetViews>
  <sheetFormatPr defaultRowHeight="15" x14ac:dyDescent="0.25"/>
  <cols>
    <col min="1" max="1" width="44.5703125" style="10" customWidth="1"/>
    <col min="2" max="2" width="12.140625" style="10" customWidth="1"/>
    <col min="3" max="3" width="12.28515625" style="10" customWidth="1"/>
    <col min="4" max="4" width="12.42578125" style="10" customWidth="1"/>
    <col min="5" max="5" width="11.140625" style="10" customWidth="1"/>
    <col min="6" max="6" width="10.7109375" style="10" customWidth="1"/>
    <col min="7" max="16384" width="9.140625" style="10"/>
  </cols>
  <sheetData>
    <row r="1" spans="1:6" ht="20.25" x14ac:dyDescent="0.25">
      <c r="A1" s="103" t="s">
        <v>32</v>
      </c>
      <c r="B1" s="103"/>
      <c r="C1" s="103"/>
      <c r="D1" s="103"/>
    </row>
    <row r="2" spans="1:6" ht="18.75" x14ac:dyDescent="0.3">
      <c r="A2" s="111" t="s">
        <v>7</v>
      </c>
      <c r="B2" s="111"/>
      <c r="C2" s="111"/>
      <c r="D2" s="111"/>
      <c r="E2" s="111"/>
      <c r="F2" s="111"/>
    </row>
    <row r="4" spans="1:6" x14ac:dyDescent="0.25">
      <c r="A4" s="11" t="s">
        <v>10</v>
      </c>
      <c r="B4" s="26"/>
    </row>
    <row r="5" spans="1:6" x14ac:dyDescent="0.25">
      <c r="A5" s="11" t="s">
        <v>11</v>
      </c>
      <c r="B5" s="26" t="s">
        <v>14</v>
      </c>
    </row>
    <row r="6" spans="1:6" x14ac:dyDescent="0.25">
      <c r="A6" s="11" t="s">
        <v>12</v>
      </c>
      <c r="B6" s="27"/>
    </row>
    <row r="7" spans="1:6" x14ac:dyDescent="0.25">
      <c r="A7" s="11" t="s">
        <v>50</v>
      </c>
      <c r="B7" s="27"/>
    </row>
    <row r="8" spans="1:6" x14ac:dyDescent="0.25">
      <c r="A8" s="11" t="s">
        <v>51</v>
      </c>
      <c r="B8" s="27"/>
    </row>
    <row r="9" spans="1:6" ht="18.75" x14ac:dyDescent="0.3">
      <c r="A9" s="12"/>
    </row>
    <row r="10" spans="1:6" x14ac:dyDescent="0.25">
      <c r="A10" s="10" t="s">
        <v>21</v>
      </c>
      <c r="B10" s="29"/>
      <c r="C10" s="23" t="s">
        <v>145</v>
      </c>
    </row>
    <row r="11" spans="1:6" x14ac:dyDescent="0.25">
      <c r="A11" s="10" t="s">
        <v>22</v>
      </c>
      <c r="B11" s="29"/>
      <c r="C11" s="23" t="s">
        <v>145</v>
      </c>
    </row>
    <row r="12" spans="1:6" x14ac:dyDescent="0.25">
      <c r="A12" s="10" t="s">
        <v>23</v>
      </c>
      <c r="B12" s="29"/>
      <c r="C12" s="23" t="s">
        <v>145</v>
      </c>
    </row>
    <row r="13" spans="1:6" ht="15.75" thickBot="1" x14ac:dyDescent="0.3">
      <c r="A13" s="20" t="s">
        <v>24</v>
      </c>
      <c r="B13" s="31"/>
      <c r="C13" s="23" t="s">
        <v>145</v>
      </c>
    </row>
    <row r="14" spans="1:6" x14ac:dyDescent="0.25">
      <c r="A14" s="13" t="s">
        <v>8</v>
      </c>
      <c r="B14" s="24">
        <f>SUM(B10:B13)</f>
        <v>0</v>
      </c>
      <c r="C14" s="23"/>
    </row>
    <row r="16" spans="1:6" ht="45.75" thickBot="1" x14ac:dyDescent="0.3">
      <c r="A16" s="87" t="s">
        <v>70</v>
      </c>
      <c r="B16" s="33"/>
      <c r="D16" s="35"/>
    </row>
    <row r="17" spans="1:4" x14ac:dyDescent="0.25">
      <c r="A17" s="10" t="s">
        <v>6</v>
      </c>
      <c r="B17" s="28"/>
      <c r="D17" s="15"/>
    </row>
    <row r="18" spans="1:4" x14ac:dyDescent="0.25">
      <c r="A18" s="14" t="s">
        <v>1</v>
      </c>
      <c r="B18" s="18" t="e">
        <f>(B17/B14)</f>
        <v>#DIV/0!</v>
      </c>
      <c r="D18" s="18"/>
    </row>
    <row r="19" spans="1:4" x14ac:dyDescent="0.25">
      <c r="A19" s="15" t="s">
        <v>74</v>
      </c>
    </row>
    <row r="20" spans="1:4" x14ac:dyDescent="0.25">
      <c r="A20" s="25"/>
      <c r="B20" s="60" t="s">
        <v>38</v>
      </c>
      <c r="C20" s="34" t="s">
        <v>72</v>
      </c>
    </row>
    <row r="21" spans="1:4" x14ac:dyDescent="0.25">
      <c r="A21" s="25" t="s">
        <v>37</v>
      </c>
      <c r="B21" s="60">
        <v>85</v>
      </c>
      <c r="C21" s="60">
        <v>100</v>
      </c>
    </row>
    <row r="22" spans="1:4" x14ac:dyDescent="0.25">
      <c r="A22" s="25" t="s">
        <v>35</v>
      </c>
      <c r="B22" s="60">
        <v>84.78</v>
      </c>
      <c r="C22" s="60">
        <v>100</v>
      </c>
    </row>
    <row r="24" spans="1:4" ht="15.75" thickBot="1" x14ac:dyDescent="0.3">
      <c r="A24" s="87" t="s">
        <v>71</v>
      </c>
      <c r="B24" s="33"/>
      <c r="D24" s="35"/>
    </row>
    <row r="25" spans="1:4" x14ac:dyDescent="0.25">
      <c r="A25" s="10" t="s">
        <v>5</v>
      </c>
      <c r="B25" s="28"/>
      <c r="D25" s="36"/>
    </row>
    <row r="26" spans="1:4" x14ac:dyDescent="0.25">
      <c r="A26" s="15" t="s">
        <v>74</v>
      </c>
      <c r="B26" s="19"/>
      <c r="C26" s="19"/>
      <c r="D26" s="19"/>
    </row>
    <row r="27" spans="1:4" x14ac:dyDescent="0.25">
      <c r="A27" s="25"/>
      <c r="B27" s="60" t="s">
        <v>75</v>
      </c>
      <c r="C27" s="34" t="s">
        <v>73</v>
      </c>
      <c r="D27" s="19"/>
    </row>
    <row r="28" spans="1:4" x14ac:dyDescent="0.25">
      <c r="A28" s="25" t="s">
        <v>37</v>
      </c>
      <c r="B28" s="60">
        <v>15</v>
      </c>
      <c r="C28" s="60">
        <v>15</v>
      </c>
      <c r="D28" s="19"/>
    </row>
    <row r="29" spans="1:4" x14ac:dyDescent="0.25">
      <c r="A29" s="25" t="s">
        <v>35</v>
      </c>
      <c r="B29" s="60">
        <v>9</v>
      </c>
      <c r="C29" s="60">
        <v>13</v>
      </c>
      <c r="D29" s="19"/>
    </row>
    <row r="30" spans="1:4" x14ac:dyDescent="0.25">
      <c r="A30" s="25"/>
      <c r="B30" s="64"/>
      <c r="C30" s="64"/>
      <c r="D30" s="19"/>
    </row>
    <row r="31" spans="1:4" ht="30.75" thickBot="1" x14ac:dyDescent="0.3">
      <c r="A31" s="87" t="s">
        <v>77</v>
      </c>
      <c r="B31" s="33"/>
      <c r="D31" s="35"/>
    </row>
    <row r="32" spans="1:4" ht="30" x14ac:dyDescent="0.25">
      <c r="A32" s="89" t="s">
        <v>78</v>
      </c>
      <c r="B32" s="28"/>
      <c r="D32" s="15"/>
    </row>
    <row r="33" spans="1:4" x14ac:dyDescent="0.25">
      <c r="A33" s="14" t="s">
        <v>1</v>
      </c>
      <c r="B33" s="18" t="e">
        <f>(B32/B13)</f>
        <v>#DIV/0!</v>
      </c>
      <c r="D33" s="18"/>
    </row>
    <row r="34" spans="1:4" x14ac:dyDescent="0.25">
      <c r="A34" s="15" t="s">
        <v>74</v>
      </c>
    </row>
    <row r="35" spans="1:4" x14ac:dyDescent="0.25">
      <c r="A35" s="25"/>
      <c r="B35" s="64" t="s">
        <v>38</v>
      </c>
      <c r="C35" s="34" t="s">
        <v>72</v>
      </c>
    </row>
    <row r="36" spans="1:4" x14ac:dyDescent="0.25">
      <c r="A36" s="25" t="s">
        <v>37</v>
      </c>
      <c r="B36" s="64">
        <v>10</v>
      </c>
      <c r="C36" s="64">
        <v>7</v>
      </c>
    </row>
    <row r="37" spans="1:4" x14ac:dyDescent="0.25">
      <c r="A37" s="25" t="s">
        <v>35</v>
      </c>
      <c r="B37" s="64">
        <v>11</v>
      </c>
      <c r="C37" s="64">
        <v>7</v>
      </c>
    </row>
    <row r="38" spans="1:4" x14ac:dyDescent="0.25">
      <c r="A38" s="25"/>
      <c r="B38" s="65"/>
      <c r="C38" s="65"/>
    </row>
    <row r="39" spans="1:4" ht="30.75" thickBot="1" x14ac:dyDescent="0.3">
      <c r="A39" s="88" t="s">
        <v>79</v>
      </c>
      <c r="B39" s="33" t="s">
        <v>3</v>
      </c>
      <c r="C39" s="33" t="s">
        <v>4</v>
      </c>
    </row>
    <row r="40" spans="1:4" x14ac:dyDescent="0.25">
      <c r="A40" s="21" t="s">
        <v>54</v>
      </c>
      <c r="B40" s="57"/>
      <c r="C40" s="47">
        <f>B14*B40</f>
        <v>0</v>
      </c>
    </row>
    <row r="41" spans="1:4" x14ac:dyDescent="0.25">
      <c r="A41" s="15" t="s">
        <v>74</v>
      </c>
    </row>
    <row r="42" spans="1:4" x14ac:dyDescent="0.25">
      <c r="A42" s="25"/>
      <c r="B42" s="65" t="s">
        <v>36</v>
      </c>
      <c r="C42" s="34" t="s">
        <v>73</v>
      </c>
    </row>
    <row r="43" spans="1:4" x14ac:dyDescent="0.25">
      <c r="A43" s="25" t="s">
        <v>37</v>
      </c>
      <c r="B43" s="65">
        <v>70</v>
      </c>
      <c r="C43" s="65">
        <v>80</v>
      </c>
    </row>
    <row r="44" spans="1:4" x14ac:dyDescent="0.25">
      <c r="A44" s="25" t="s">
        <v>35</v>
      </c>
      <c r="B44" s="65">
        <v>70</v>
      </c>
      <c r="C44" s="65">
        <v>80</v>
      </c>
    </row>
    <row r="45" spans="1:4" x14ac:dyDescent="0.25">
      <c r="A45" s="25"/>
      <c r="B45" s="65"/>
      <c r="C45" s="65"/>
    </row>
    <row r="46" spans="1:4" ht="15.75" thickBot="1" x14ac:dyDescent="0.3">
      <c r="A46" s="87" t="s">
        <v>80</v>
      </c>
      <c r="B46" s="33"/>
      <c r="C46" s="35"/>
    </row>
    <row r="47" spans="1:4" x14ac:dyDescent="0.25">
      <c r="A47" s="10" t="s">
        <v>81</v>
      </c>
      <c r="B47" s="29"/>
      <c r="C47" s="36"/>
    </row>
    <row r="48" spans="1:4" x14ac:dyDescent="0.25">
      <c r="A48" s="15" t="s">
        <v>74</v>
      </c>
      <c r="B48" s="19"/>
      <c r="C48" s="19"/>
    </row>
    <row r="49" spans="1:6" x14ac:dyDescent="0.25">
      <c r="A49" s="25"/>
      <c r="B49" s="66" t="s">
        <v>36</v>
      </c>
      <c r="C49" s="34" t="s">
        <v>73</v>
      </c>
    </row>
    <row r="50" spans="1:6" x14ac:dyDescent="0.25">
      <c r="A50" s="25" t="s">
        <v>37</v>
      </c>
      <c r="B50" s="66">
        <v>0</v>
      </c>
      <c r="C50" s="66">
        <v>400</v>
      </c>
    </row>
    <row r="51" spans="1:6" x14ac:dyDescent="0.25">
      <c r="A51" s="25" t="s">
        <v>35</v>
      </c>
      <c r="B51" s="46">
        <v>10000</v>
      </c>
      <c r="C51" s="46">
        <v>165000</v>
      </c>
    </row>
    <row r="52" spans="1:6" x14ac:dyDescent="0.25">
      <c r="A52" s="25"/>
      <c r="B52" s="46"/>
      <c r="C52" s="46"/>
    </row>
    <row r="53" spans="1:6" ht="33" customHeight="1" thickBot="1" x14ac:dyDescent="0.3">
      <c r="A53" s="105" t="s">
        <v>84</v>
      </c>
      <c r="B53" s="105"/>
      <c r="C53" s="67"/>
    </row>
    <row r="54" spans="1:6" x14ac:dyDescent="0.25">
      <c r="A54" s="10" t="s">
        <v>85</v>
      </c>
      <c r="B54" s="29" t="s">
        <v>86</v>
      </c>
      <c r="C54" s="69">
        <f>IF(B54="İKİLİ",B14,)</f>
        <v>0</v>
      </c>
    </row>
    <row r="55" spans="1:6" x14ac:dyDescent="0.25">
      <c r="A55" s="15" t="s">
        <v>46</v>
      </c>
      <c r="B55" s="19"/>
      <c r="C55" s="19"/>
    </row>
    <row r="56" spans="1:6" x14ac:dyDescent="0.25">
      <c r="A56" s="25"/>
      <c r="B56" s="66" t="s">
        <v>36</v>
      </c>
      <c r="C56" s="34" t="s">
        <v>73</v>
      </c>
    </row>
    <row r="57" spans="1:6" x14ac:dyDescent="0.25">
      <c r="A57" s="25" t="s">
        <v>37</v>
      </c>
      <c r="B57" s="66">
        <v>30</v>
      </c>
      <c r="C57" s="66">
        <v>0</v>
      </c>
    </row>
    <row r="58" spans="1:6" x14ac:dyDescent="0.25">
      <c r="A58" s="25" t="s">
        <v>35</v>
      </c>
      <c r="B58" s="66">
        <v>29</v>
      </c>
      <c r="C58" s="66">
        <v>0</v>
      </c>
    </row>
    <row r="60" spans="1:6" ht="27.75" customHeight="1" thickBot="1" x14ac:dyDescent="0.3">
      <c r="A60" s="88" t="s">
        <v>87</v>
      </c>
      <c r="B60" s="33"/>
      <c r="C60" s="39"/>
      <c r="D60" s="35"/>
      <c r="E60" s="35"/>
      <c r="F60" s="35"/>
    </row>
    <row r="61" spans="1:6" x14ac:dyDescent="0.25">
      <c r="A61" s="16" t="s">
        <v>88</v>
      </c>
      <c r="B61" s="29"/>
      <c r="C61" s="40"/>
      <c r="D61" s="40"/>
      <c r="E61" s="40"/>
      <c r="F61" s="40"/>
    </row>
    <row r="62" spans="1:6" x14ac:dyDescent="0.25">
      <c r="A62" s="14" t="s">
        <v>1</v>
      </c>
      <c r="B62" s="18" t="e">
        <f>(B61/B14)</f>
        <v>#DIV/0!</v>
      </c>
      <c r="C62" s="38"/>
      <c r="D62" s="38"/>
      <c r="E62" s="38"/>
      <c r="F62" s="38"/>
    </row>
    <row r="63" spans="1:6" x14ac:dyDescent="0.25">
      <c r="A63" s="15" t="s">
        <v>74</v>
      </c>
    </row>
    <row r="64" spans="1:6" x14ac:dyDescent="0.25">
      <c r="A64" s="25"/>
      <c r="B64" s="66" t="s">
        <v>38</v>
      </c>
      <c r="C64" s="34" t="s">
        <v>72</v>
      </c>
    </row>
    <row r="65" spans="1:3" x14ac:dyDescent="0.25">
      <c r="A65" s="25" t="s">
        <v>37</v>
      </c>
      <c r="B65" s="71">
        <v>9.1999999999999993</v>
      </c>
      <c r="C65" s="71">
        <v>7.5</v>
      </c>
    </row>
    <row r="66" spans="1:3" x14ac:dyDescent="0.25">
      <c r="A66" s="25" t="s">
        <v>35</v>
      </c>
      <c r="B66" s="71">
        <v>11</v>
      </c>
      <c r="C66" s="71">
        <v>5</v>
      </c>
    </row>
    <row r="67" spans="1:3" x14ac:dyDescent="0.25">
      <c r="A67" s="25"/>
      <c r="B67" s="66"/>
      <c r="C67" s="66"/>
    </row>
    <row r="68" spans="1:3" ht="27.75" customHeight="1" thickBot="1" x14ac:dyDescent="0.3">
      <c r="A68" s="105" t="s">
        <v>89</v>
      </c>
      <c r="B68" s="105"/>
      <c r="C68" s="35"/>
    </row>
    <row r="69" spans="1:3" ht="45" x14ac:dyDescent="0.25">
      <c r="A69" s="16" t="s">
        <v>90</v>
      </c>
      <c r="B69" s="55"/>
      <c r="C69" s="22"/>
    </row>
    <row r="70" spans="1:3" x14ac:dyDescent="0.25">
      <c r="A70" s="14" t="s">
        <v>1</v>
      </c>
      <c r="B70" s="18" t="e">
        <f>(B69/B14)</f>
        <v>#DIV/0!</v>
      </c>
      <c r="C70" s="18"/>
    </row>
    <row r="71" spans="1:3" x14ac:dyDescent="0.25">
      <c r="A71" s="15" t="s">
        <v>74</v>
      </c>
    </row>
    <row r="72" spans="1:3" x14ac:dyDescent="0.25">
      <c r="A72" s="25"/>
      <c r="B72" s="68" t="s">
        <v>38</v>
      </c>
      <c r="C72" s="34" t="s">
        <v>72</v>
      </c>
    </row>
    <row r="73" spans="1:3" x14ac:dyDescent="0.25">
      <c r="A73" s="25" t="s">
        <v>37</v>
      </c>
      <c r="B73" s="71">
        <v>2</v>
      </c>
      <c r="C73" s="71">
        <v>5</v>
      </c>
    </row>
    <row r="74" spans="1:3" x14ac:dyDescent="0.25">
      <c r="A74" s="25" t="s">
        <v>35</v>
      </c>
      <c r="B74" s="71">
        <v>2</v>
      </c>
      <c r="C74" s="71">
        <v>5</v>
      </c>
    </row>
    <row r="75" spans="1:3" x14ac:dyDescent="0.25">
      <c r="A75" s="25"/>
      <c r="B75" s="66"/>
      <c r="C75" s="66"/>
    </row>
    <row r="76" spans="1:3" ht="15.75" thickBot="1" x14ac:dyDescent="0.3">
      <c r="A76" s="105" t="s">
        <v>109</v>
      </c>
      <c r="B76" s="105"/>
      <c r="C76" s="67"/>
    </row>
    <row r="77" spans="1:3" x14ac:dyDescent="0.25">
      <c r="A77" s="10" t="s">
        <v>110</v>
      </c>
      <c r="B77" s="29" t="s">
        <v>13</v>
      </c>
      <c r="C77" s="69">
        <f>IF(B77="EVET","1",)</f>
        <v>0</v>
      </c>
    </row>
    <row r="78" spans="1:3" x14ac:dyDescent="0.25">
      <c r="A78" s="15" t="s">
        <v>46</v>
      </c>
      <c r="B78" s="19"/>
      <c r="C78" s="19"/>
    </row>
    <row r="79" spans="1:3" x14ac:dyDescent="0.25">
      <c r="A79" s="25"/>
      <c r="B79" s="78" t="s">
        <v>38</v>
      </c>
      <c r="C79" s="34" t="s">
        <v>72</v>
      </c>
    </row>
    <row r="80" spans="1:3" x14ac:dyDescent="0.25">
      <c r="A80" s="25" t="s">
        <v>37</v>
      </c>
      <c r="B80" s="78">
        <v>51</v>
      </c>
      <c r="C80" s="78">
        <v>55</v>
      </c>
    </row>
    <row r="81" spans="1:5" x14ac:dyDescent="0.25">
      <c r="A81" s="25"/>
      <c r="B81" s="66"/>
      <c r="C81" s="66"/>
    </row>
    <row r="82" spans="1:5" ht="45.75" thickBot="1" x14ac:dyDescent="0.3">
      <c r="A82" s="87" t="s">
        <v>111</v>
      </c>
      <c r="B82" s="33"/>
      <c r="C82" s="33"/>
    </row>
    <row r="83" spans="1:5" ht="45" x14ac:dyDescent="0.25">
      <c r="A83" s="17" t="s">
        <v>112</v>
      </c>
      <c r="B83" s="30" t="s">
        <v>13</v>
      </c>
      <c r="C83" s="74">
        <f>IF(B83="EVET","1",)</f>
        <v>0</v>
      </c>
    </row>
    <row r="84" spans="1:5" x14ac:dyDescent="0.25">
      <c r="A84" s="15" t="s">
        <v>46</v>
      </c>
    </row>
    <row r="85" spans="1:5" x14ac:dyDescent="0.25">
      <c r="A85" s="25"/>
      <c r="B85" s="78" t="s">
        <v>36</v>
      </c>
      <c r="C85" s="34" t="s">
        <v>73</v>
      </c>
    </row>
    <row r="86" spans="1:5" x14ac:dyDescent="0.25">
      <c r="A86" s="25" t="s">
        <v>37</v>
      </c>
      <c r="B86" s="78">
        <v>80</v>
      </c>
      <c r="C86" s="78">
        <v>130</v>
      </c>
    </row>
    <row r="87" spans="1:5" ht="30" x14ac:dyDescent="0.25">
      <c r="A87" s="45" t="s">
        <v>53</v>
      </c>
      <c r="B87" s="46">
        <v>1350</v>
      </c>
      <c r="C87" s="46">
        <v>2000</v>
      </c>
    </row>
    <row r="88" spans="1:5" x14ac:dyDescent="0.25">
      <c r="A88" s="45"/>
      <c r="B88" s="46"/>
      <c r="C88" s="46"/>
    </row>
    <row r="89" spans="1:5" ht="35.25" customHeight="1" thickBot="1" x14ac:dyDescent="0.3">
      <c r="A89" s="105" t="s">
        <v>113</v>
      </c>
      <c r="B89" s="105"/>
      <c r="C89" s="35"/>
    </row>
    <row r="90" spans="1:5" ht="45" x14ac:dyDescent="0.25">
      <c r="A90" s="16" t="s">
        <v>114</v>
      </c>
      <c r="B90" s="55"/>
      <c r="C90" s="22"/>
    </row>
    <row r="91" spans="1:5" x14ac:dyDescent="0.25">
      <c r="A91" s="15" t="s">
        <v>74</v>
      </c>
    </row>
    <row r="92" spans="1:5" x14ac:dyDescent="0.25">
      <c r="A92" s="25"/>
      <c r="B92" s="79" t="s">
        <v>36</v>
      </c>
      <c r="C92" s="34" t="s">
        <v>73</v>
      </c>
    </row>
    <row r="93" spans="1:5" x14ac:dyDescent="0.25">
      <c r="A93" s="25" t="s">
        <v>37</v>
      </c>
      <c r="B93" s="75">
        <v>130</v>
      </c>
      <c r="C93" s="75">
        <v>340</v>
      </c>
    </row>
    <row r="94" spans="1:5" x14ac:dyDescent="0.25">
      <c r="A94" s="25" t="s">
        <v>35</v>
      </c>
      <c r="B94" s="75">
        <v>9500</v>
      </c>
      <c r="C94" s="75">
        <v>400</v>
      </c>
    </row>
    <row r="96" spans="1:5" ht="164.25" customHeight="1" x14ac:dyDescent="0.25">
      <c r="A96" s="101" t="s">
        <v>69</v>
      </c>
      <c r="B96" s="101"/>
      <c r="C96" s="101"/>
      <c r="D96" s="101"/>
      <c r="E96" s="101"/>
    </row>
  </sheetData>
  <sheetProtection algorithmName="SHA-512" hashValue="h59T0Cbi0sDYBB9d7P0mnloTRUs+XPEDldBt/VBOEp/iszRzHxrjK1uetfAN6Bk3522ZaVk4YBlfMfjCe+WDyg==" saltValue="zJiAq8CvLbve0iY0Uz8P2g==" spinCount="100000" sheet="1" objects="1" scenarios="1"/>
  <mergeCells count="7">
    <mergeCell ref="A96:E96"/>
    <mergeCell ref="A2:F2"/>
    <mergeCell ref="A1:D1"/>
    <mergeCell ref="A53:B53"/>
    <mergeCell ref="A68:B68"/>
    <mergeCell ref="A76:B76"/>
    <mergeCell ref="A89:B89"/>
  </mergeCells>
  <hyperlinks>
    <hyperlink ref="A1:D1" location="ANASAYFA!A1" display="ANA SAYFAYA DÖNÜŞ" xr:uid="{00000000-0004-0000-03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"/>
  <sheetViews>
    <sheetView workbookViewId="0">
      <pane xSplit="3" ySplit="2" topLeftCell="J6" activePane="bottomRight" state="frozen"/>
      <selection pane="topRight" activeCell="D1" sqref="D1"/>
      <selection pane="bottomLeft" activeCell="A3" sqref="A3"/>
      <selection pane="bottomRight" activeCell="J15" sqref="J15"/>
    </sheetView>
  </sheetViews>
  <sheetFormatPr defaultRowHeight="12.75" x14ac:dyDescent="0.2"/>
  <cols>
    <col min="1" max="1" width="11.28515625" style="4" customWidth="1"/>
    <col min="2" max="2" width="38.28515625" style="4" customWidth="1"/>
    <col min="3" max="7" width="12.7109375" style="6" customWidth="1"/>
    <col min="8" max="13" width="19.7109375" style="4" customWidth="1"/>
    <col min="14" max="14" width="19.7109375" style="5" customWidth="1"/>
    <col min="15" max="15" width="19.7109375" style="4" customWidth="1"/>
    <col min="16" max="16" width="19.7109375" style="5" customWidth="1"/>
    <col min="17" max="17" width="21" style="4" customWidth="1"/>
    <col min="18" max="18" width="12.7109375" style="4" bestFit="1" customWidth="1"/>
    <col min="19" max="19" width="11.7109375" style="4" bestFit="1" customWidth="1"/>
    <col min="20" max="21" width="17" style="4" customWidth="1"/>
    <col min="22" max="22" width="22.42578125" style="4" customWidth="1"/>
    <col min="23" max="16384" width="9.140625" style="4"/>
  </cols>
  <sheetData>
    <row r="1" spans="1:22" ht="41.25" customHeight="1" x14ac:dyDescent="0.2">
      <c r="A1" s="106" t="s">
        <v>34</v>
      </c>
      <c r="B1" s="106" t="s">
        <v>12</v>
      </c>
      <c r="C1" s="108" t="s">
        <v>11</v>
      </c>
      <c r="D1" s="108" t="s">
        <v>126</v>
      </c>
      <c r="E1" s="108" t="s">
        <v>127</v>
      </c>
      <c r="F1" s="108" t="s">
        <v>128</v>
      </c>
      <c r="G1" s="108" t="s">
        <v>129</v>
      </c>
      <c r="H1" s="106" t="s">
        <v>48</v>
      </c>
      <c r="I1" s="106" t="s">
        <v>6</v>
      </c>
      <c r="J1" s="106" t="s">
        <v>47</v>
      </c>
      <c r="K1" s="106" t="s">
        <v>78</v>
      </c>
      <c r="L1" s="106" t="s">
        <v>130</v>
      </c>
      <c r="M1" s="106" t="s">
        <v>81</v>
      </c>
      <c r="N1" s="110" t="s">
        <v>85</v>
      </c>
      <c r="O1" s="110"/>
      <c r="P1" s="106" t="s">
        <v>88</v>
      </c>
      <c r="Q1" s="106" t="s">
        <v>90</v>
      </c>
      <c r="R1" s="106" t="s">
        <v>110</v>
      </c>
      <c r="S1" s="106"/>
      <c r="T1" s="106" t="s">
        <v>112</v>
      </c>
      <c r="U1" s="106"/>
      <c r="V1" s="106" t="s">
        <v>114</v>
      </c>
    </row>
    <row r="2" spans="1:22" ht="28.5" customHeight="1" thickBot="1" x14ac:dyDescent="0.25">
      <c r="A2" s="107"/>
      <c r="B2" s="107"/>
      <c r="C2" s="109"/>
      <c r="D2" s="109"/>
      <c r="E2" s="109"/>
      <c r="F2" s="109"/>
      <c r="G2" s="109"/>
      <c r="H2" s="107"/>
      <c r="I2" s="107"/>
      <c r="J2" s="107"/>
      <c r="K2" s="107"/>
      <c r="L2" s="107"/>
      <c r="M2" s="107"/>
      <c r="N2" s="80" t="s">
        <v>86</v>
      </c>
      <c r="O2" s="80" t="s">
        <v>125</v>
      </c>
      <c r="P2" s="107"/>
      <c r="Q2" s="107"/>
      <c r="R2" s="80" t="s">
        <v>13</v>
      </c>
      <c r="S2" s="80" t="s">
        <v>125</v>
      </c>
      <c r="T2" s="80" t="s">
        <v>13</v>
      </c>
      <c r="U2" s="80" t="s">
        <v>125</v>
      </c>
      <c r="V2" s="107"/>
    </row>
    <row r="3" spans="1:22" ht="15.75" customHeight="1" x14ac:dyDescent="0.2">
      <c r="A3" s="7">
        <f>+ORTAOKUL!B4</f>
        <v>0</v>
      </c>
      <c r="B3" s="7">
        <f>+ORTAOKUL!B6</f>
        <v>0</v>
      </c>
      <c r="C3" s="6" t="str">
        <f>+ORTAOKUL!B5</f>
        <v>Ortaokul</v>
      </c>
      <c r="D3" s="48">
        <f>+ORTAOKUL!B10</f>
        <v>0</v>
      </c>
      <c r="E3" s="48">
        <f>+ORTAOKUL!B11</f>
        <v>0</v>
      </c>
      <c r="F3" s="48">
        <f>+ORTAOKUL!B12</f>
        <v>0</v>
      </c>
      <c r="G3" s="48">
        <f>+ORTAOKUL!B13</f>
        <v>0</v>
      </c>
      <c r="H3" s="1">
        <f>+ORTAOKUL!B14</f>
        <v>0</v>
      </c>
      <c r="I3" s="1">
        <f>+ORTAOKUL!B17</f>
        <v>0</v>
      </c>
      <c r="J3" s="1">
        <f>+H3*ORTAOKUL!B25</f>
        <v>0</v>
      </c>
      <c r="K3" s="1">
        <f>+ORTAOKUL!B32</f>
        <v>0</v>
      </c>
      <c r="L3" s="1">
        <f>+ORTAOKUL!C40</f>
        <v>0</v>
      </c>
      <c r="M3" s="1">
        <f>+ORTAOKUL!B47</f>
        <v>0</v>
      </c>
      <c r="N3" s="81" t="str">
        <f>+ORTAOKUL!B54</f>
        <v>İKİLİ/TEKLİ</v>
      </c>
      <c r="O3" s="6">
        <f>+ORTAOKUL!C54</f>
        <v>0</v>
      </c>
      <c r="P3" s="48">
        <f>+ORTAOKUL!B61</f>
        <v>0</v>
      </c>
      <c r="Q3" s="6">
        <f>+ORTAOKUL!B69</f>
        <v>0</v>
      </c>
      <c r="R3" s="48" t="str">
        <f>+ORTAOKUL!B77</f>
        <v>EVET/HAYIR</v>
      </c>
      <c r="S3" s="6">
        <f>+ORTAOKUL!C77</f>
        <v>0</v>
      </c>
      <c r="T3" s="6" t="str">
        <f>+ORTAOKUL!B83</f>
        <v>EVET/HAYIR</v>
      </c>
      <c r="U3" s="83">
        <f>+ORTAOKUL!C83</f>
        <v>0</v>
      </c>
      <c r="V3" s="4">
        <f>+ORTAOKUL!B90</f>
        <v>0</v>
      </c>
    </row>
  </sheetData>
  <sheetProtection algorithmName="SHA-512" hashValue="XcYrobhgxp7VpigesnFLuXMoKMjlVIPq3Pl7J1ONNmnXh/G+l0GBw8Bzn4gyTvCRSPx8a+g4qk2rG8LxouszjA==" saltValue="KKjBxiRRKwPPlzzCXFt+EA==" spinCount="100000" sheet="1" objects="1" scenarios="1"/>
  <mergeCells count="19">
    <mergeCell ref="C1:C2"/>
    <mergeCell ref="B1:B2"/>
    <mergeCell ref="A1:A2"/>
    <mergeCell ref="I1:I2"/>
    <mergeCell ref="H1:H2"/>
    <mergeCell ref="D1:D2"/>
    <mergeCell ref="E1:E2"/>
    <mergeCell ref="F1:F2"/>
    <mergeCell ref="G1:G2"/>
    <mergeCell ref="N1:O1"/>
    <mergeCell ref="M1:M2"/>
    <mergeCell ref="J1:J2"/>
    <mergeCell ref="T1:U1"/>
    <mergeCell ref="V1:V2"/>
    <mergeCell ref="P1:P2"/>
    <mergeCell ref="Q1:Q2"/>
    <mergeCell ref="K1:K2"/>
    <mergeCell ref="L1:L2"/>
    <mergeCell ref="R1:S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6"/>
  <sheetViews>
    <sheetView zoomScale="120" zoomScaleNormal="120" workbookViewId="0">
      <selection sqref="A1:D1"/>
    </sheetView>
  </sheetViews>
  <sheetFormatPr defaultRowHeight="15" x14ac:dyDescent="0.25"/>
  <cols>
    <col min="1" max="1" width="44.5703125" style="10" customWidth="1"/>
    <col min="2" max="2" width="12.140625" style="10" customWidth="1"/>
    <col min="3" max="3" width="12.28515625" style="10" customWidth="1"/>
    <col min="4" max="7" width="12.140625" style="10" customWidth="1"/>
    <col min="8" max="16384" width="9.140625" style="10"/>
  </cols>
  <sheetData>
    <row r="1" spans="1:6" ht="20.25" x14ac:dyDescent="0.25">
      <c r="A1" s="103" t="s">
        <v>32</v>
      </c>
      <c r="B1" s="103"/>
      <c r="C1" s="103"/>
      <c r="D1" s="103"/>
    </row>
    <row r="2" spans="1:6" ht="18.75" x14ac:dyDescent="0.3">
      <c r="A2" s="111" t="s">
        <v>7</v>
      </c>
      <c r="B2" s="111"/>
      <c r="C2" s="111"/>
      <c r="D2" s="111"/>
      <c r="E2" s="111"/>
      <c r="F2" s="111"/>
    </row>
    <row r="4" spans="1:6" x14ac:dyDescent="0.25">
      <c r="A4" s="11" t="s">
        <v>10</v>
      </c>
      <c r="B4" s="26"/>
    </row>
    <row r="5" spans="1:6" x14ac:dyDescent="0.25">
      <c r="A5" s="11" t="s">
        <v>11</v>
      </c>
      <c r="B5" s="27" t="s">
        <v>31</v>
      </c>
    </row>
    <row r="6" spans="1:6" x14ac:dyDescent="0.25">
      <c r="A6" s="11" t="s">
        <v>12</v>
      </c>
      <c r="B6" s="27"/>
    </row>
    <row r="7" spans="1:6" x14ac:dyDescent="0.25">
      <c r="A7" s="11" t="s">
        <v>50</v>
      </c>
      <c r="B7" s="27"/>
    </row>
    <row r="8" spans="1:6" x14ac:dyDescent="0.25">
      <c r="A8" s="11" t="s">
        <v>51</v>
      </c>
      <c r="B8" s="27"/>
    </row>
    <row r="9" spans="1:6" ht="18.75" x14ac:dyDescent="0.3">
      <c r="A9" s="12"/>
    </row>
    <row r="10" spans="1:6" x14ac:dyDescent="0.25">
      <c r="A10" s="10" t="s">
        <v>21</v>
      </c>
      <c r="B10" s="29"/>
      <c r="C10" s="23" t="s">
        <v>145</v>
      </c>
    </row>
    <row r="11" spans="1:6" x14ac:dyDescent="0.25">
      <c r="A11" s="10" t="s">
        <v>22</v>
      </c>
      <c r="B11" s="29"/>
      <c r="C11" s="23" t="s">
        <v>145</v>
      </c>
    </row>
    <row r="12" spans="1:6" x14ac:dyDescent="0.25">
      <c r="A12" s="10" t="s">
        <v>23</v>
      </c>
      <c r="B12" s="29"/>
      <c r="C12" s="23" t="s">
        <v>145</v>
      </c>
    </row>
    <row r="13" spans="1:6" ht="15.75" thickBot="1" x14ac:dyDescent="0.3">
      <c r="A13" s="20" t="s">
        <v>24</v>
      </c>
      <c r="B13" s="31"/>
      <c r="C13" s="23" t="s">
        <v>145</v>
      </c>
    </row>
    <row r="14" spans="1:6" x14ac:dyDescent="0.25">
      <c r="A14" s="13" t="s">
        <v>8</v>
      </c>
      <c r="B14" s="24">
        <f>SUM(B10:B13)</f>
        <v>0</v>
      </c>
      <c r="C14" s="23"/>
    </row>
    <row r="16" spans="1:6" ht="45.75" thickBot="1" x14ac:dyDescent="0.3">
      <c r="A16" s="87" t="s">
        <v>70</v>
      </c>
      <c r="B16" s="33"/>
      <c r="D16" s="35"/>
    </row>
    <row r="17" spans="1:4" x14ac:dyDescent="0.25">
      <c r="A17" s="10" t="s">
        <v>6</v>
      </c>
      <c r="B17" s="28"/>
      <c r="D17" s="15"/>
    </row>
    <row r="18" spans="1:4" x14ac:dyDescent="0.25">
      <c r="A18" s="14" t="s">
        <v>1</v>
      </c>
      <c r="B18" s="18" t="e">
        <f>(B17/B14)</f>
        <v>#DIV/0!</v>
      </c>
      <c r="D18" s="18"/>
    </row>
    <row r="19" spans="1:4" x14ac:dyDescent="0.25">
      <c r="A19" s="15" t="s">
        <v>74</v>
      </c>
    </row>
    <row r="20" spans="1:4" x14ac:dyDescent="0.25">
      <c r="A20" s="25"/>
      <c r="B20" s="60" t="s">
        <v>38</v>
      </c>
      <c r="C20" s="34" t="s">
        <v>76</v>
      </c>
    </row>
    <row r="21" spans="1:4" x14ac:dyDescent="0.25">
      <c r="A21" s="25" t="s">
        <v>37</v>
      </c>
      <c r="B21" s="41">
        <v>85</v>
      </c>
      <c r="C21" s="41">
        <v>100</v>
      </c>
    </row>
    <row r="22" spans="1:4" x14ac:dyDescent="0.25">
      <c r="A22" s="25" t="s">
        <v>35</v>
      </c>
      <c r="B22" s="41">
        <v>84.78</v>
      </c>
      <c r="C22" s="41">
        <v>100</v>
      </c>
    </row>
    <row r="24" spans="1:4" ht="15.75" thickBot="1" x14ac:dyDescent="0.3">
      <c r="A24" s="87" t="s">
        <v>71</v>
      </c>
      <c r="B24" s="33"/>
      <c r="D24" s="35"/>
    </row>
    <row r="25" spans="1:4" x14ac:dyDescent="0.25">
      <c r="A25" s="10" t="s">
        <v>5</v>
      </c>
      <c r="B25" s="28"/>
      <c r="D25" s="36"/>
    </row>
    <row r="26" spans="1:4" x14ac:dyDescent="0.25">
      <c r="A26" s="15" t="s">
        <v>74</v>
      </c>
      <c r="B26" s="19"/>
      <c r="C26" s="19"/>
      <c r="D26" s="19"/>
    </row>
    <row r="27" spans="1:4" x14ac:dyDescent="0.25">
      <c r="A27" s="25"/>
      <c r="B27" s="60" t="s">
        <v>52</v>
      </c>
      <c r="C27" s="34" t="s">
        <v>36</v>
      </c>
      <c r="D27" s="19"/>
    </row>
    <row r="28" spans="1:4" x14ac:dyDescent="0.25">
      <c r="A28" s="25" t="s">
        <v>37</v>
      </c>
      <c r="B28" s="60">
        <v>15</v>
      </c>
      <c r="C28" s="60">
        <v>15</v>
      </c>
      <c r="D28" s="19"/>
    </row>
    <row r="29" spans="1:4" x14ac:dyDescent="0.25">
      <c r="A29" s="25" t="s">
        <v>35</v>
      </c>
      <c r="B29" s="41">
        <v>9</v>
      </c>
      <c r="C29" s="60">
        <v>13</v>
      </c>
      <c r="D29" s="19"/>
    </row>
    <row r="31" spans="1:4" ht="30.75" thickBot="1" x14ac:dyDescent="0.3">
      <c r="A31" s="87" t="s">
        <v>77</v>
      </c>
      <c r="B31" s="33"/>
      <c r="D31" s="35"/>
    </row>
    <row r="32" spans="1:4" ht="30" x14ac:dyDescent="0.25">
      <c r="A32" s="89" t="s">
        <v>78</v>
      </c>
      <c r="B32" s="28"/>
      <c r="D32" s="15"/>
    </row>
    <row r="33" spans="1:4" x14ac:dyDescent="0.25">
      <c r="A33" s="14" t="s">
        <v>1</v>
      </c>
      <c r="B33" s="18" t="e">
        <f>(B32/B13)</f>
        <v>#DIV/0!</v>
      </c>
      <c r="D33" s="18"/>
    </row>
    <row r="34" spans="1:4" x14ac:dyDescent="0.25">
      <c r="A34" s="15" t="s">
        <v>74</v>
      </c>
    </row>
    <row r="35" spans="1:4" x14ac:dyDescent="0.25">
      <c r="A35" s="25"/>
      <c r="B35" s="64" t="s">
        <v>38</v>
      </c>
      <c r="C35" s="34" t="s">
        <v>72</v>
      </c>
    </row>
    <row r="36" spans="1:4" x14ac:dyDescent="0.25">
      <c r="A36" s="25" t="s">
        <v>37</v>
      </c>
      <c r="B36" s="64">
        <v>10</v>
      </c>
      <c r="C36" s="64">
        <v>7</v>
      </c>
    </row>
    <row r="37" spans="1:4" x14ac:dyDescent="0.25">
      <c r="A37" s="25" t="s">
        <v>35</v>
      </c>
      <c r="B37" s="64">
        <v>11</v>
      </c>
      <c r="C37" s="64">
        <v>7</v>
      </c>
    </row>
    <row r="38" spans="1:4" x14ac:dyDescent="0.25">
      <c r="A38" s="25"/>
      <c r="B38" s="65"/>
      <c r="C38" s="65"/>
    </row>
    <row r="39" spans="1:4" ht="30.75" thickBot="1" x14ac:dyDescent="0.3">
      <c r="A39" s="88" t="s">
        <v>106</v>
      </c>
      <c r="B39" s="33" t="s">
        <v>3</v>
      </c>
      <c r="C39" s="33" t="s">
        <v>4</v>
      </c>
    </row>
    <row r="40" spans="1:4" x14ac:dyDescent="0.25">
      <c r="A40" s="21" t="s">
        <v>54</v>
      </c>
      <c r="B40" s="57"/>
      <c r="C40" s="47">
        <f>B14*B40</f>
        <v>0</v>
      </c>
    </row>
    <row r="41" spans="1:4" x14ac:dyDescent="0.25">
      <c r="A41" s="15" t="s">
        <v>74</v>
      </c>
    </row>
    <row r="42" spans="1:4" x14ac:dyDescent="0.25">
      <c r="A42" s="25"/>
      <c r="B42" s="65" t="s">
        <v>36</v>
      </c>
      <c r="C42" s="34" t="s">
        <v>73</v>
      </c>
    </row>
    <row r="43" spans="1:4" x14ac:dyDescent="0.25">
      <c r="A43" s="25" t="s">
        <v>37</v>
      </c>
      <c r="B43" s="65">
        <v>70</v>
      </c>
      <c r="C43" s="65">
        <v>73</v>
      </c>
    </row>
    <row r="44" spans="1:4" x14ac:dyDescent="0.25">
      <c r="A44" s="25" t="s">
        <v>35</v>
      </c>
      <c r="B44" s="65">
        <v>70</v>
      </c>
      <c r="C44" s="65">
        <v>73</v>
      </c>
    </row>
    <row r="45" spans="1:4" x14ac:dyDescent="0.25">
      <c r="A45" s="25"/>
      <c r="B45" s="65"/>
      <c r="C45" s="65"/>
    </row>
    <row r="46" spans="1:4" ht="15.75" thickBot="1" x14ac:dyDescent="0.3">
      <c r="A46" s="87" t="s">
        <v>80</v>
      </c>
      <c r="B46" s="33"/>
      <c r="C46" s="35"/>
    </row>
    <row r="47" spans="1:4" x14ac:dyDescent="0.25">
      <c r="A47" s="21" t="s">
        <v>81</v>
      </c>
      <c r="B47" s="29"/>
      <c r="C47" s="36"/>
    </row>
    <row r="48" spans="1:4" x14ac:dyDescent="0.25">
      <c r="A48" s="15" t="s">
        <v>74</v>
      </c>
      <c r="B48" s="19"/>
      <c r="C48" s="19"/>
    </row>
    <row r="49" spans="1:6" x14ac:dyDescent="0.25">
      <c r="A49" s="25"/>
      <c r="B49" s="66" t="s">
        <v>36</v>
      </c>
      <c r="C49" s="34" t="s">
        <v>73</v>
      </c>
    </row>
    <row r="50" spans="1:6" x14ac:dyDescent="0.25">
      <c r="A50" s="25" t="s">
        <v>37</v>
      </c>
      <c r="B50" s="66">
        <v>0</v>
      </c>
      <c r="C50" s="66">
        <v>400</v>
      </c>
    </row>
    <row r="51" spans="1:6" x14ac:dyDescent="0.25">
      <c r="A51" s="25" t="s">
        <v>35</v>
      </c>
      <c r="B51" s="46">
        <v>10000</v>
      </c>
      <c r="C51" s="46">
        <v>165000</v>
      </c>
    </row>
    <row r="52" spans="1:6" x14ac:dyDescent="0.25">
      <c r="A52" s="25"/>
      <c r="B52" s="65"/>
      <c r="C52" s="65"/>
    </row>
    <row r="53" spans="1:6" ht="32.25" customHeight="1" thickBot="1" x14ac:dyDescent="0.3">
      <c r="A53" s="105" t="s">
        <v>84</v>
      </c>
      <c r="B53" s="105"/>
      <c r="C53" s="67"/>
    </row>
    <row r="54" spans="1:6" x14ac:dyDescent="0.25">
      <c r="A54" s="10" t="s">
        <v>85</v>
      </c>
      <c r="B54" s="29" t="s">
        <v>86</v>
      </c>
      <c r="C54" s="69">
        <f>IF(B54="İKİLİ",B14,)</f>
        <v>0</v>
      </c>
    </row>
    <row r="55" spans="1:6" x14ac:dyDescent="0.25">
      <c r="A55" s="15" t="s">
        <v>46</v>
      </c>
      <c r="B55" s="19"/>
      <c r="C55" s="19"/>
    </row>
    <row r="56" spans="1:6" x14ac:dyDescent="0.25">
      <c r="A56" s="25"/>
      <c r="B56" s="66" t="s">
        <v>36</v>
      </c>
      <c r="C56" s="34" t="s">
        <v>73</v>
      </c>
    </row>
    <row r="57" spans="1:6" x14ac:dyDescent="0.25">
      <c r="A57" s="25" t="s">
        <v>37</v>
      </c>
      <c r="B57" s="66">
        <v>30</v>
      </c>
      <c r="C57" s="66">
        <v>0</v>
      </c>
    </row>
    <row r="58" spans="1:6" x14ac:dyDescent="0.25">
      <c r="A58" s="25" t="s">
        <v>35</v>
      </c>
      <c r="B58" s="66">
        <v>29</v>
      </c>
      <c r="C58" s="66">
        <v>0</v>
      </c>
    </row>
    <row r="60" spans="1:6" ht="31.5" customHeight="1" thickBot="1" x14ac:dyDescent="0.3">
      <c r="A60" s="88" t="s">
        <v>87</v>
      </c>
      <c r="B60" s="33"/>
      <c r="C60" s="39"/>
      <c r="D60" s="35"/>
      <c r="E60" s="35"/>
      <c r="F60" s="35"/>
    </row>
    <row r="61" spans="1:6" x14ac:dyDescent="0.25">
      <c r="A61" s="16" t="s">
        <v>88</v>
      </c>
      <c r="B61" s="29"/>
      <c r="C61" s="40"/>
      <c r="D61" s="40"/>
      <c r="E61" s="40"/>
      <c r="F61" s="40"/>
    </row>
    <row r="62" spans="1:6" x14ac:dyDescent="0.25">
      <c r="A62" s="14" t="s">
        <v>1</v>
      </c>
      <c r="B62" s="18" t="e">
        <f>(B61/B14)</f>
        <v>#DIV/0!</v>
      </c>
      <c r="C62" s="38"/>
      <c r="D62" s="38"/>
      <c r="E62" s="38"/>
      <c r="F62" s="38"/>
    </row>
    <row r="63" spans="1:6" x14ac:dyDescent="0.25">
      <c r="A63" s="15" t="s">
        <v>74</v>
      </c>
    </row>
    <row r="64" spans="1:6" x14ac:dyDescent="0.25">
      <c r="A64" s="25"/>
      <c r="B64" s="66" t="s">
        <v>38</v>
      </c>
      <c r="C64" s="34" t="s">
        <v>72</v>
      </c>
    </row>
    <row r="65" spans="1:3" x14ac:dyDescent="0.25">
      <c r="A65" s="25" t="s">
        <v>37</v>
      </c>
      <c r="B65" s="71">
        <v>9.1999999999999993</v>
      </c>
      <c r="C65" s="71">
        <v>7.5</v>
      </c>
    </row>
    <row r="66" spans="1:3" x14ac:dyDescent="0.25">
      <c r="A66" s="25" t="s">
        <v>35</v>
      </c>
      <c r="B66" s="71">
        <v>11</v>
      </c>
      <c r="C66" s="71">
        <v>5</v>
      </c>
    </row>
    <row r="67" spans="1:3" x14ac:dyDescent="0.25">
      <c r="A67" s="25"/>
      <c r="B67" s="41"/>
      <c r="C67" s="41"/>
    </row>
    <row r="68" spans="1:3" ht="30" customHeight="1" thickBot="1" x14ac:dyDescent="0.3">
      <c r="A68" s="105" t="s">
        <v>89</v>
      </c>
      <c r="B68" s="105"/>
      <c r="C68" s="35"/>
    </row>
    <row r="69" spans="1:3" ht="45" x14ac:dyDescent="0.25">
      <c r="A69" s="16" t="s">
        <v>90</v>
      </c>
      <c r="B69" s="55"/>
      <c r="C69" s="22"/>
    </row>
    <row r="70" spans="1:3" x14ac:dyDescent="0.25">
      <c r="A70" s="14" t="s">
        <v>1</v>
      </c>
      <c r="B70" s="18" t="e">
        <f>(B69/B14)</f>
        <v>#DIV/0!</v>
      </c>
      <c r="C70" s="18"/>
    </row>
    <row r="71" spans="1:3" x14ac:dyDescent="0.25">
      <c r="A71" s="15" t="s">
        <v>74</v>
      </c>
    </row>
    <row r="72" spans="1:3" x14ac:dyDescent="0.25">
      <c r="A72" s="25"/>
      <c r="B72" s="68" t="s">
        <v>38</v>
      </c>
      <c r="C72" s="34" t="s">
        <v>72</v>
      </c>
    </row>
    <row r="73" spans="1:3" x14ac:dyDescent="0.25">
      <c r="A73" s="25" t="s">
        <v>37</v>
      </c>
      <c r="B73" s="71">
        <v>2</v>
      </c>
      <c r="C73" s="71">
        <v>5</v>
      </c>
    </row>
    <row r="74" spans="1:3" x14ac:dyDescent="0.25">
      <c r="A74" s="25" t="s">
        <v>35</v>
      </c>
      <c r="B74" s="71">
        <v>2</v>
      </c>
      <c r="C74" s="71">
        <v>5</v>
      </c>
    </row>
    <row r="75" spans="1:3" x14ac:dyDescent="0.25">
      <c r="A75" s="25"/>
      <c r="B75" s="71"/>
      <c r="C75" s="71"/>
    </row>
    <row r="76" spans="1:3" ht="15.75" thickBot="1" x14ac:dyDescent="0.3">
      <c r="A76" s="105" t="s">
        <v>109</v>
      </c>
      <c r="B76" s="105"/>
      <c r="C76" s="67"/>
    </row>
    <row r="77" spans="1:3" x14ac:dyDescent="0.25">
      <c r="A77" s="10" t="s">
        <v>110</v>
      </c>
      <c r="B77" s="29" t="s">
        <v>13</v>
      </c>
      <c r="C77" s="69">
        <f>IF(B77="EVET","1",)</f>
        <v>0</v>
      </c>
    </row>
    <row r="78" spans="1:3" x14ac:dyDescent="0.25">
      <c r="A78" s="15" t="s">
        <v>46</v>
      </c>
      <c r="B78" s="19"/>
      <c r="C78" s="19"/>
    </row>
    <row r="79" spans="1:3" x14ac:dyDescent="0.25">
      <c r="A79" s="25"/>
      <c r="B79" s="78" t="s">
        <v>38</v>
      </c>
      <c r="C79" s="34" t="s">
        <v>72</v>
      </c>
    </row>
    <row r="80" spans="1:3" x14ac:dyDescent="0.25">
      <c r="A80" s="25" t="s">
        <v>37</v>
      </c>
      <c r="B80" s="78">
        <v>51</v>
      </c>
      <c r="C80" s="78">
        <v>55</v>
      </c>
    </row>
    <row r="81" spans="1:5" x14ac:dyDescent="0.25">
      <c r="A81" s="25"/>
      <c r="B81" s="71"/>
      <c r="C81" s="71"/>
    </row>
    <row r="82" spans="1:5" ht="45.75" thickBot="1" x14ac:dyDescent="0.3">
      <c r="A82" s="87" t="s">
        <v>111</v>
      </c>
      <c r="B82" s="33"/>
      <c r="C82" s="33"/>
    </row>
    <row r="83" spans="1:5" ht="45" x14ac:dyDescent="0.25">
      <c r="A83" s="17" t="s">
        <v>112</v>
      </c>
      <c r="B83" s="30" t="s">
        <v>13</v>
      </c>
      <c r="C83" s="74">
        <f>IF(B83="EVET","1",)</f>
        <v>0</v>
      </c>
    </row>
    <row r="84" spans="1:5" x14ac:dyDescent="0.25">
      <c r="A84" s="15" t="s">
        <v>46</v>
      </c>
    </row>
    <row r="85" spans="1:5" x14ac:dyDescent="0.25">
      <c r="A85" s="25"/>
      <c r="B85" s="78" t="s">
        <v>36</v>
      </c>
      <c r="C85" s="34" t="s">
        <v>73</v>
      </c>
    </row>
    <row r="86" spans="1:5" x14ac:dyDescent="0.25">
      <c r="A86" s="25" t="s">
        <v>37</v>
      </c>
      <c r="B86" s="78">
        <v>80</v>
      </c>
      <c r="C86" s="78">
        <v>130</v>
      </c>
    </row>
    <row r="87" spans="1:5" ht="30" x14ac:dyDescent="0.25">
      <c r="A87" s="45" t="s">
        <v>53</v>
      </c>
      <c r="B87" s="46">
        <v>1350</v>
      </c>
      <c r="C87" s="46">
        <v>2000</v>
      </c>
    </row>
    <row r="88" spans="1:5" x14ac:dyDescent="0.25">
      <c r="A88" s="25"/>
      <c r="B88" s="71"/>
      <c r="C88" s="71"/>
    </row>
    <row r="89" spans="1:5" ht="34.5" customHeight="1" thickBot="1" x14ac:dyDescent="0.3">
      <c r="A89" s="105" t="s">
        <v>113</v>
      </c>
      <c r="B89" s="105"/>
      <c r="C89" s="35"/>
    </row>
    <row r="90" spans="1:5" ht="45" x14ac:dyDescent="0.25">
      <c r="A90" s="16" t="s">
        <v>114</v>
      </c>
      <c r="B90" s="55"/>
      <c r="C90" s="22"/>
    </row>
    <row r="91" spans="1:5" x14ac:dyDescent="0.25">
      <c r="A91" s="15" t="s">
        <v>74</v>
      </c>
    </row>
    <row r="92" spans="1:5" x14ac:dyDescent="0.25">
      <c r="A92" s="25"/>
      <c r="B92" s="79" t="s">
        <v>36</v>
      </c>
      <c r="C92" s="34" t="s">
        <v>73</v>
      </c>
    </row>
    <row r="93" spans="1:5" x14ac:dyDescent="0.25">
      <c r="A93" s="25" t="s">
        <v>37</v>
      </c>
      <c r="B93" s="75">
        <v>130</v>
      </c>
      <c r="C93" s="75">
        <v>340</v>
      </c>
    </row>
    <row r="94" spans="1:5" x14ac:dyDescent="0.25">
      <c r="A94" s="25" t="s">
        <v>35</v>
      </c>
      <c r="B94" s="75">
        <v>9500</v>
      </c>
      <c r="C94" s="75">
        <v>400</v>
      </c>
    </row>
    <row r="95" spans="1:5" x14ac:dyDescent="0.25">
      <c r="A95" s="25"/>
      <c r="B95" s="71"/>
      <c r="C95" s="71"/>
    </row>
    <row r="96" spans="1:5" ht="165" customHeight="1" x14ac:dyDescent="0.25">
      <c r="A96" s="101" t="s">
        <v>69</v>
      </c>
      <c r="B96" s="101"/>
      <c r="C96" s="101"/>
      <c r="D96" s="101"/>
      <c r="E96" s="101"/>
    </row>
  </sheetData>
  <sheetProtection algorithmName="SHA-512" hashValue="Vz8aF4DsHSK9iKgWfrulm+In3MYkD7oWBkY5zibpI2+RDLxKFQRg4jA4WNWi8ubEsZPSvOPrXp5Nw8/Ba/Ob/g==" saltValue="L3kphxEfXxYXsYkLaVwPhA==" spinCount="100000" sheet="1" objects="1" scenarios="1"/>
  <mergeCells count="7">
    <mergeCell ref="A96:E96"/>
    <mergeCell ref="A2:F2"/>
    <mergeCell ref="A1:D1"/>
    <mergeCell ref="A53:B53"/>
    <mergeCell ref="A68:B68"/>
    <mergeCell ref="A76:B76"/>
    <mergeCell ref="A89:B89"/>
  </mergeCells>
  <hyperlinks>
    <hyperlink ref="A1:D1" location="ANASAYFA!A1" display="ANA SAYFAYA DÖNÜŞ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3"/>
  <sheetViews>
    <sheetView topLeftCell="C1" workbookViewId="0">
      <selection activeCell="H13" sqref="H13"/>
    </sheetView>
  </sheetViews>
  <sheetFormatPr defaultRowHeight="12.75" x14ac:dyDescent="0.2"/>
  <cols>
    <col min="1" max="1" width="11.28515625" style="4" customWidth="1"/>
    <col min="2" max="2" width="38.28515625" style="4" customWidth="1"/>
    <col min="3" max="3" width="19.85546875" style="6" customWidth="1"/>
    <col min="4" max="7" width="12.7109375" style="6" customWidth="1"/>
    <col min="8" max="13" width="19.7109375" style="4" customWidth="1"/>
    <col min="14" max="14" width="19.7109375" style="5" customWidth="1"/>
    <col min="15" max="15" width="19.7109375" style="4" customWidth="1"/>
    <col min="16" max="16" width="19.7109375" style="5" customWidth="1"/>
    <col min="17" max="17" width="21" style="4" customWidth="1"/>
    <col min="18" max="18" width="12.7109375" style="4" bestFit="1" customWidth="1"/>
    <col min="19" max="19" width="11.7109375" style="4" bestFit="1" customWidth="1"/>
    <col min="20" max="21" width="17" style="4" customWidth="1"/>
    <col min="22" max="22" width="22.42578125" style="4" customWidth="1"/>
    <col min="23" max="16384" width="9.140625" style="4"/>
  </cols>
  <sheetData>
    <row r="1" spans="1:22" ht="41.25" customHeight="1" x14ac:dyDescent="0.2">
      <c r="A1" s="106" t="s">
        <v>34</v>
      </c>
      <c r="B1" s="106" t="s">
        <v>12</v>
      </c>
      <c r="C1" s="108" t="s">
        <v>11</v>
      </c>
      <c r="D1" s="108" t="s">
        <v>126</v>
      </c>
      <c r="E1" s="108" t="s">
        <v>127</v>
      </c>
      <c r="F1" s="108" t="s">
        <v>128</v>
      </c>
      <c r="G1" s="108" t="s">
        <v>129</v>
      </c>
      <c r="H1" s="106" t="s">
        <v>48</v>
      </c>
      <c r="I1" s="106" t="s">
        <v>6</v>
      </c>
      <c r="J1" s="106" t="s">
        <v>47</v>
      </c>
      <c r="K1" s="106" t="s">
        <v>78</v>
      </c>
      <c r="L1" s="106" t="s">
        <v>130</v>
      </c>
      <c r="M1" s="106" t="s">
        <v>81</v>
      </c>
      <c r="N1" s="110" t="s">
        <v>85</v>
      </c>
      <c r="O1" s="110"/>
      <c r="P1" s="106" t="s">
        <v>88</v>
      </c>
      <c r="Q1" s="106" t="s">
        <v>90</v>
      </c>
      <c r="R1" s="106" t="s">
        <v>110</v>
      </c>
      <c r="S1" s="106"/>
      <c r="T1" s="106" t="s">
        <v>112</v>
      </c>
      <c r="U1" s="106"/>
      <c r="V1" s="106" t="s">
        <v>114</v>
      </c>
    </row>
    <row r="2" spans="1:22" ht="28.5" customHeight="1" thickBot="1" x14ac:dyDescent="0.25">
      <c r="A2" s="107"/>
      <c r="B2" s="107"/>
      <c r="C2" s="109"/>
      <c r="D2" s="109"/>
      <c r="E2" s="109"/>
      <c r="F2" s="109"/>
      <c r="G2" s="109"/>
      <c r="H2" s="107"/>
      <c r="I2" s="107"/>
      <c r="J2" s="107"/>
      <c r="K2" s="107"/>
      <c r="L2" s="107"/>
      <c r="M2" s="107"/>
      <c r="N2" s="80" t="s">
        <v>86</v>
      </c>
      <c r="O2" s="80" t="s">
        <v>125</v>
      </c>
      <c r="P2" s="107"/>
      <c r="Q2" s="107"/>
      <c r="R2" s="80" t="s">
        <v>13</v>
      </c>
      <c r="S2" s="80" t="s">
        <v>125</v>
      </c>
      <c r="T2" s="80" t="s">
        <v>13</v>
      </c>
      <c r="U2" s="80" t="s">
        <v>125</v>
      </c>
      <c r="V2" s="107"/>
    </row>
    <row r="3" spans="1:22" ht="15.75" customHeight="1" x14ac:dyDescent="0.2">
      <c r="A3" s="7">
        <f>+'İ.H.ORTAOKULU'!B4</f>
        <v>0</v>
      </c>
      <c r="B3" s="7">
        <f>+'İ.H.ORTAOKULU'!B6</f>
        <v>0</v>
      </c>
      <c r="C3" s="6" t="str">
        <f>+'İ.H.ORTAOKULU'!B5</f>
        <v>İmam Hatip Ortaokulu</v>
      </c>
      <c r="D3" s="48">
        <f>+'İ.H.ORTAOKULU'!B10</f>
        <v>0</v>
      </c>
      <c r="E3" s="48">
        <f>+'İ.H.ORTAOKULU'!B11</f>
        <v>0</v>
      </c>
      <c r="F3" s="48">
        <f>+'İ.H.ORTAOKULU'!B12</f>
        <v>0</v>
      </c>
      <c r="G3" s="48">
        <f>+'İ.H.ORTAOKULU'!B13</f>
        <v>0</v>
      </c>
      <c r="H3" s="1">
        <f>+'İ.H.ORTAOKULU'!B14</f>
        <v>0</v>
      </c>
      <c r="I3" s="1">
        <f>+'İ.H.ORTAOKULU'!B17</f>
        <v>0</v>
      </c>
      <c r="J3" s="1">
        <f>+H3*'İ.H.ORTAOKULU'!B25</f>
        <v>0</v>
      </c>
      <c r="K3" s="1">
        <f>+'İ.H.ORTAOKULU'!B32</f>
        <v>0</v>
      </c>
      <c r="L3" s="1">
        <f>+'İ.H.ORTAOKULU'!C40</f>
        <v>0</v>
      </c>
      <c r="M3" s="1">
        <f>+'İ.H.ORTAOKULU'!B47</f>
        <v>0</v>
      </c>
      <c r="N3" s="81" t="str">
        <f>+'İ.H.ORTAOKULU'!B54</f>
        <v>İKİLİ/TEKLİ</v>
      </c>
      <c r="O3" s="6">
        <f>+'İ.H.ORTAOKULU'!C54</f>
        <v>0</v>
      </c>
      <c r="P3" s="48">
        <f>+'İ.H.ORTAOKULU'!B61</f>
        <v>0</v>
      </c>
      <c r="Q3" s="6">
        <f>+'İ.H.ORTAOKULU'!B69</f>
        <v>0</v>
      </c>
      <c r="R3" s="48" t="str">
        <f>+'İ.H.ORTAOKULU'!B77</f>
        <v>EVET/HAYIR</v>
      </c>
      <c r="S3" s="6">
        <f>+'İ.H.ORTAOKULU'!C77</f>
        <v>0</v>
      </c>
      <c r="T3" s="6" t="str">
        <f>+'İ.H.ORTAOKULU'!B83</f>
        <v>EVET/HAYIR</v>
      </c>
      <c r="U3" s="83">
        <f>+'İ.H.ORTAOKULU'!C83</f>
        <v>0</v>
      </c>
      <c r="V3" s="4">
        <f>+'İ.H.ORTAOKULU'!B90</f>
        <v>0</v>
      </c>
    </row>
  </sheetData>
  <sheetProtection algorithmName="SHA-512" hashValue="HwY9hEP6guKsRz4n3fYCycOlRZCH8RraOkPjmzjPeXs+2Ksp2mkmmOGIj7hR8UUDuFA08PESeT3zaya5cpCmhA==" saltValue="fHzdOMaVl99TI/42fvoGWQ==" spinCount="100000" sheet="1" objects="1" scenarios="1"/>
  <mergeCells count="19">
    <mergeCell ref="V1:V2"/>
    <mergeCell ref="P1:P2"/>
    <mergeCell ref="Q1:Q2"/>
    <mergeCell ref="R1:S1"/>
    <mergeCell ref="T1:U1"/>
    <mergeCell ref="N1:O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12"/>
  <sheetViews>
    <sheetView zoomScale="120" zoomScaleNormal="120" workbookViewId="0">
      <selection sqref="A1:D1"/>
    </sheetView>
  </sheetViews>
  <sheetFormatPr defaultRowHeight="15" x14ac:dyDescent="0.25"/>
  <cols>
    <col min="1" max="1" width="44.5703125" style="10" customWidth="1"/>
    <col min="2" max="2" width="12.140625" style="10" customWidth="1"/>
    <col min="3" max="3" width="12.28515625" style="10" customWidth="1"/>
    <col min="4" max="7" width="13.5703125" style="10" customWidth="1"/>
    <col min="8" max="16384" width="9.140625" style="10"/>
  </cols>
  <sheetData>
    <row r="1" spans="1:6" ht="20.25" x14ac:dyDescent="0.25">
      <c r="A1" s="103" t="s">
        <v>32</v>
      </c>
      <c r="B1" s="103"/>
      <c r="C1" s="103"/>
      <c r="D1" s="103"/>
    </row>
    <row r="2" spans="1:6" ht="18.75" x14ac:dyDescent="0.3">
      <c r="A2" s="111" t="s">
        <v>7</v>
      </c>
      <c r="B2" s="111"/>
      <c r="C2" s="111"/>
      <c r="D2" s="111"/>
      <c r="E2" s="111"/>
      <c r="F2" s="111"/>
    </row>
    <row r="3" spans="1:6" ht="18.75" x14ac:dyDescent="0.3">
      <c r="A3" s="84"/>
      <c r="B3" s="63"/>
      <c r="C3" s="63"/>
      <c r="D3" s="63"/>
      <c r="E3" s="63"/>
      <c r="F3" s="63"/>
    </row>
    <row r="4" spans="1:6" ht="18.75" x14ac:dyDescent="0.3">
      <c r="A4" s="11" t="s">
        <v>10</v>
      </c>
      <c r="B4" s="26"/>
      <c r="C4" s="11"/>
      <c r="D4" s="11"/>
      <c r="E4" s="11"/>
      <c r="F4" s="63"/>
    </row>
    <row r="5" spans="1:6" ht="18.75" x14ac:dyDescent="0.3">
      <c r="A5" s="11" t="s">
        <v>11</v>
      </c>
      <c r="B5" s="27" t="s">
        <v>15</v>
      </c>
      <c r="C5" s="11"/>
      <c r="D5" s="11"/>
      <c r="E5" s="11"/>
      <c r="F5" s="63"/>
    </row>
    <row r="6" spans="1:6" ht="18.75" x14ac:dyDescent="0.3">
      <c r="A6" s="11" t="s">
        <v>12</v>
      </c>
      <c r="B6" s="27"/>
      <c r="C6" s="11"/>
      <c r="D6" s="11"/>
      <c r="E6" s="11"/>
      <c r="F6" s="63"/>
    </row>
    <row r="7" spans="1:6" ht="18.75" x14ac:dyDescent="0.3">
      <c r="A7" s="11" t="s">
        <v>50</v>
      </c>
      <c r="B7" s="27"/>
      <c r="C7" s="11"/>
      <c r="D7" s="11"/>
      <c r="E7" s="11"/>
      <c r="F7" s="63"/>
    </row>
    <row r="8" spans="1:6" ht="18.75" x14ac:dyDescent="0.3">
      <c r="A8" s="11" t="s">
        <v>51</v>
      </c>
      <c r="B8" s="27"/>
      <c r="C8" s="11"/>
      <c r="D8" s="11"/>
      <c r="E8" s="11"/>
      <c r="F8" s="63"/>
    </row>
    <row r="9" spans="1:6" ht="18.75" x14ac:dyDescent="0.3">
      <c r="A9" s="11"/>
      <c r="B9" s="11"/>
      <c r="C9" s="11"/>
      <c r="D9" s="11"/>
      <c r="E9" s="11"/>
      <c r="F9" s="63"/>
    </row>
    <row r="10" spans="1:6" ht="18.75" x14ac:dyDescent="0.3">
      <c r="A10" s="10" t="s">
        <v>17</v>
      </c>
      <c r="B10" s="29"/>
      <c r="C10" s="23" t="s">
        <v>145</v>
      </c>
      <c r="D10" s="11"/>
      <c r="E10" s="11"/>
      <c r="F10" s="63"/>
    </row>
    <row r="11" spans="1:6" ht="18.75" x14ac:dyDescent="0.3">
      <c r="A11" s="10" t="s">
        <v>18</v>
      </c>
      <c r="B11" s="29"/>
      <c r="C11" s="23" t="s">
        <v>145</v>
      </c>
      <c r="D11" s="11"/>
      <c r="E11" s="11"/>
      <c r="F11" s="63"/>
    </row>
    <row r="12" spans="1:6" ht="18.75" x14ac:dyDescent="0.3">
      <c r="A12" s="10" t="s">
        <v>19</v>
      </c>
      <c r="B12" s="29"/>
      <c r="C12" s="23" t="s">
        <v>145</v>
      </c>
      <c r="D12" s="11"/>
      <c r="E12" s="11"/>
      <c r="F12" s="63"/>
    </row>
    <row r="13" spans="1:6" ht="19.5" thickBot="1" x14ac:dyDescent="0.35">
      <c r="A13" s="20" t="s">
        <v>20</v>
      </c>
      <c r="B13" s="31"/>
      <c r="C13" s="23" t="s">
        <v>145</v>
      </c>
      <c r="D13" s="11"/>
      <c r="E13" s="11"/>
      <c r="F13" s="63"/>
    </row>
    <row r="14" spans="1:6" ht="18.75" x14ac:dyDescent="0.3">
      <c r="A14" s="13" t="s">
        <v>8</v>
      </c>
      <c r="B14" s="24">
        <f>SUM(B10:B13)</f>
        <v>0</v>
      </c>
      <c r="C14" s="23"/>
      <c r="D14" s="11"/>
      <c r="E14" s="11"/>
      <c r="F14" s="63"/>
    </row>
    <row r="16" spans="1:6" ht="45.75" thickBot="1" x14ac:dyDescent="0.3">
      <c r="A16" s="87" t="s">
        <v>70</v>
      </c>
      <c r="B16" s="33"/>
      <c r="C16" s="35"/>
      <c r="D16" s="35"/>
    </row>
    <row r="17" spans="1:4" x14ac:dyDescent="0.25">
      <c r="A17" s="10" t="s">
        <v>6</v>
      </c>
      <c r="B17" s="29"/>
      <c r="C17" s="37"/>
      <c r="D17" s="37"/>
    </row>
    <row r="18" spans="1:4" x14ac:dyDescent="0.25">
      <c r="A18" s="14" t="s">
        <v>1</v>
      </c>
      <c r="B18" s="18" t="e">
        <f>(B17/B14)</f>
        <v>#DIV/0!</v>
      </c>
      <c r="C18" s="38"/>
      <c r="D18" s="38"/>
    </row>
    <row r="19" spans="1:4" x14ac:dyDescent="0.25">
      <c r="A19" s="15" t="s">
        <v>74</v>
      </c>
    </row>
    <row r="20" spans="1:4" x14ac:dyDescent="0.25">
      <c r="A20" s="25"/>
      <c r="B20" s="62" t="s">
        <v>38</v>
      </c>
      <c r="C20" s="34" t="s">
        <v>72</v>
      </c>
    </row>
    <row r="21" spans="1:4" x14ac:dyDescent="0.25">
      <c r="A21" s="25" t="s">
        <v>37</v>
      </c>
      <c r="B21" s="41">
        <v>73</v>
      </c>
      <c r="C21" s="41">
        <v>100</v>
      </c>
    </row>
    <row r="22" spans="1:4" x14ac:dyDescent="0.25">
      <c r="A22" s="25" t="s">
        <v>35</v>
      </c>
      <c r="B22" s="41">
        <v>69.66</v>
      </c>
      <c r="C22" s="41">
        <v>100</v>
      </c>
    </row>
    <row r="24" spans="1:4" ht="15.75" thickBot="1" x14ac:dyDescent="0.3">
      <c r="A24" s="87" t="s">
        <v>71</v>
      </c>
      <c r="B24" s="33"/>
      <c r="C24" s="35"/>
      <c r="D24" s="35"/>
    </row>
    <row r="25" spans="1:4" x14ac:dyDescent="0.25">
      <c r="A25" s="10" t="s">
        <v>5</v>
      </c>
      <c r="B25" s="28"/>
      <c r="C25" s="44"/>
      <c r="D25" s="44"/>
    </row>
    <row r="26" spans="1:4" x14ac:dyDescent="0.25">
      <c r="A26" s="15" t="s">
        <v>74</v>
      </c>
      <c r="B26" s="19"/>
      <c r="C26" s="19"/>
      <c r="D26" s="19"/>
    </row>
    <row r="27" spans="1:4" x14ac:dyDescent="0.25">
      <c r="A27" s="25"/>
      <c r="B27" s="64" t="s">
        <v>36</v>
      </c>
      <c r="C27" s="34" t="s">
        <v>73</v>
      </c>
      <c r="D27" s="19"/>
    </row>
    <row r="28" spans="1:4" x14ac:dyDescent="0.25">
      <c r="A28" s="25" t="s">
        <v>37</v>
      </c>
      <c r="B28" s="41">
        <v>8</v>
      </c>
      <c r="C28" s="41">
        <v>10</v>
      </c>
      <c r="D28" s="19"/>
    </row>
    <row r="29" spans="1:4" x14ac:dyDescent="0.25">
      <c r="A29" s="25" t="s">
        <v>35</v>
      </c>
      <c r="B29" s="41">
        <v>6</v>
      </c>
      <c r="C29" s="41">
        <v>10</v>
      </c>
      <c r="D29" s="19"/>
    </row>
    <row r="31" spans="1:4" ht="30.75" thickBot="1" x14ac:dyDescent="0.3">
      <c r="A31" s="88" t="s">
        <v>79</v>
      </c>
      <c r="B31" s="33" t="s">
        <v>3</v>
      </c>
      <c r="C31" s="33" t="s">
        <v>4</v>
      </c>
    </row>
    <row r="32" spans="1:4" x14ac:dyDescent="0.25">
      <c r="A32" s="21" t="s">
        <v>54</v>
      </c>
      <c r="B32" s="57"/>
      <c r="C32" s="47">
        <f>B14*B32</f>
        <v>0</v>
      </c>
    </row>
    <row r="33" spans="1:6" x14ac:dyDescent="0.25">
      <c r="A33" s="15" t="s">
        <v>74</v>
      </c>
    </row>
    <row r="34" spans="1:6" x14ac:dyDescent="0.25">
      <c r="A34" s="25"/>
      <c r="B34" s="65" t="s">
        <v>36</v>
      </c>
      <c r="C34" s="34" t="s">
        <v>73</v>
      </c>
    </row>
    <row r="35" spans="1:6" x14ac:dyDescent="0.25">
      <c r="A35" s="25" t="s">
        <v>37</v>
      </c>
      <c r="B35" s="65">
        <v>70</v>
      </c>
      <c r="C35" s="65">
        <v>80</v>
      </c>
    </row>
    <row r="36" spans="1:6" x14ac:dyDescent="0.25">
      <c r="A36" s="25" t="s">
        <v>35</v>
      </c>
      <c r="B36" s="65">
        <v>70</v>
      </c>
      <c r="C36" s="65">
        <v>80</v>
      </c>
    </row>
    <row r="38" spans="1:6" ht="15.75" thickBot="1" x14ac:dyDescent="0.3">
      <c r="A38" s="87" t="s">
        <v>80</v>
      </c>
      <c r="B38" s="33"/>
      <c r="C38" s="35"/>
    </row>
    <row r="39" spans="1:6" x14ac:dyDescent="0.25">
      <c r="A39" s="10" t="s">
        <v>81</v>
      </c>
      <c r="B39" s="29"/>
      <c r="C39" s="36"/>
    </row>
    <row r="40" spans="1:6" x14ac:dyDescent="0.25">
      <c r="A40" s="15" t="s">
        <v>74</v>
      </c>
      <c r="B40" s="19"/>
      <c r="C40" s="19"/>
    </row>
    <row r="41" spans="1:6" x14ac:dyDescent="0.25">
      <c r="A41" s="25"/>
      <c r="B41" s="66" t="s">
        <v>36</v>
      </c>
      <c r="C41" s="34" t="s">
        <v>73</v>
      </c>
    </row>
    <row r="42" spans="1:6" x14ac:dyDescent="0.25">
      <c r="A42" s="25" t="s">
        <v>37</v>
      </c>
      <c r="B42" s="66">
        <v>0</v>
      </c>
      <c r="C42" s="66">
        <v>400</v>
      </c>
    </row>
    <row r="43" spans="1:6" x14ac:dyDescent="0.25">
      <c r="A43" s="25" t="s">
        <v>35</v>
      </c>
      <c r="B43" s="46">
        <v>10000</v>
      </c>
      <c r="C43" s="46">
        <v>165000</v>
      </c>
    </row>
    <row r="45" spans="1:6" ht="28.5" customHeight="1" thickBot="1" x14ac:dyDescent="0.3">
      <c r="A45" s="88" t="s">
        <v>91</v>
      </c>
      <c r="B45" s="33"/>
      <c r="C45" s="35"/>
      <c r="D45" s="39"/>
      <c r="E45" s="35"/>
      <c r="F45" s="35"/>
    </row>
    <row r="46" spans="1:6" x14ac:dyDescent="0.25">
      <c r="A46" s="16" t="s">
        <v>88</v>
      </c>
      <c r="B46" s="29"/>
      <c r="C46" s="40"/>
      <c r="D46" s="39"/>
      <c r="E46" s="40"/>
      <c r="F46" s="40"/>
    </row>
    <row r="47" spans="1:6" x14ac:dyDescent="0.25">
      <c r="A47" s="14" t="s">
        <v>1</v>
      </c>
      <c r="B47" s="18" t="e">
        <f>(B46/B14)</f>
        <v>#DIV/0!</v>
      </c>
      <c r="C47" s="38"/>
      <c r="D47" s="39"/>
      <c r="E47" s="38"/>
      <c r="F47" s="38"/>
    </row>
    <row r="48" spans="1:6" x14ac:dyDescent="0.25">
      <c r="A48" s="15" t="s">
        <v>74</v>
      </c>
    </row>
    <row r="49" spans="1:7" x14ac:dyDescent="0.25">
      <c r="A49" s="25"/>
      <c r="B49" s="62" t="s">
        <v>38</v>
      </c>
      <c r="C49" s="34" t="s">
        <v>72</v>
      </c>
    </row>
    <row r="50" spans="1:7" x14ac:dyDescent="0.25">
      <c r="A50" s="25" t="s">
        <v>37</v>
      </c>
      <c r="B50" s="41">
        <v>35</v>
      </c>
      <c r="C50" s="41">
        <v>20</v>
      </c>
    </row>
    <row r="51" spans="1:7" x14ac:dyDescent="0.25">
      <c r="A51" s="25" t="s">
        <v>35</v>
      </c>
      <c r="B51" s="41">
        <v>30</v>
      </c>
      <c r="C51" s="41">
        <v>20</v>
      </c>
    </row>
    <row r="52" spans="1:7" x14ac:dyDescent="0.25">
      <c r="A52" s="25"/>
      <c r="B52" s="68"/>
      <c r="C52" s="68"/>
    </row>
    <row r="53" spans="1:7" x14ac:dyDescent="0.25">
      <c r="D53" s="104" t="s">
        <v>37</v>
      </c>
      <c r="E53" s="104"/>
      <c r="F53" s="104" t="s">
        <v>35</v>
      </c>
      <c r="G53" s="104"/>
    </row>
    <row r="54" spans="1:7" ht="37.5" customHeight="1" thickBot="1" x14ac:dyDescent="0.3">
      <c r="A54" s="88" t="s">
        <v>92</v>
      </c>
      <c r="B54" s="33" t="s">
        <v>43</v>
      </c>
      <c r="C54" s="33" t="s">
        <v>44</v>
      </c>
      <c r="D54" s="68" t="s">
        <v>38</v>
      </c>
      <c r="E54" s="68" t="s">
        <v>72</v>
      </c>
      <c r="F54" s="68" t="s">
        <v>38</v>
      </c>
      <c r="G54" s="68" t="s">
        <v>72</v>
      </c>
    </row>
    <row r="55" spans="1:7" x14ac:dyDescent="0.25">
      <c r="A55" s="10" t="s">
        <v>39</v>
      </c>
      <c r="B55" s="32"/>
      <c r="C55" s="42" t="e">
        <f>(B55/B10)*100</f>
        <v>#DIV/0!</v>
      </c>
      <c r="D55" s="41">
        <v>11</v>
      </c>
      <c r="E55" s="41">
        <v>7</v>
      </c>
      <c r="F55" s="41">
        <v>11</v>
      </c>
      <c r="G55" s="41">
        <v>7</v>
      </c>
    </row>
    <row r="56" spans="1:7" x14ac:dyDescent="0.25">
      <c r="A56" s="10" t="s">
        <v>40</v>
      </c>
      <c r="B56" s="32"/>
      <c r="C56" s="42" t="e">
        <f>(B56/B11)*100</f>
        <v>#DIV/0!</v>
      </c>
      <c r="D56" s="41">
        <v>11</v>
      </c>
      <c r="E56" s="41">
        <v>7</v>
      </c>
      <c r="F56" s="41">
        <v>11</v>
      </c>
      <c r="G56" s="41">
        <v>7</v>
      </c>
    </row>
    <row r="57" spans="1:7" x14ac:dyDescent="0.25">
      <c r="A57" s="10" t="s">
        <v>41</v>
      </c>
      <c r="B57" s="32"/>
      <c r="C57" s="42" t="e">
        <f>(B57/B12)*100</f>
        <v>#DIV/0!</v>
      </c>
      <c r="D57" s="41">
        <v>11</v>
      </c>
      <c r="E57" s="41">
        <v>7</v>
      </c>
      <c r="F57" s="41">
        <v>11</v>
      </c>
      <c r="G57" s="41">
        <v>7</v>
      </c>
    </row>
    <row r="58" spans="1:7" x14ac:dyDescent="0.25">
      <c r="A58" s="10" t="s">
        <v>42</v>
      </c>
      <c r="B58" s="32"/>
      <c r="C58" s="42" t="e">
        <f>(B58/B13)*100</f>
        <v>#DIV/0!</v>
      </c>
      <c r="D58" s="41">
        <v>11</v>
      </c>
      <c r="E58" s="41">
        <v>7</v>
      </c>
      <c r="F58" s="41">
        <v>11</v>
      </c>
      <c r="G58" s="41">
        <v>7</v>
      </c>
    </row>
    <row r="59" spans="1:7" x14ac:dyDescent="0.25">
      <c r="A59" s="43" t="s">
        <v>45</v>
      </c>
      <c r="B59" s="21">
        <f>SUM(B55:B58)</f>
        <v>0</v>
      </c>
      <c r="C59" s="42" t="e">
        <f>B59/B14*100</f>
        <v>#DIV/0!</v>
      </c>
      <c r="D59" s="41"/>
      <c r="E59" s="41"/>
      <c r="F59" s="41"/>
      <c r="G59" s="41"/>
    </row>
    <row r="60" spans="1:7" x14ac:dyDescent="0.25">
      <c r="A60" s="15" t="s">
        <v>74</v>
      </c>
    </row>
    <row r="62" spans="1:7" ht="31.5" customHeight="1" thickBot="1" x14ac:dyDescent="0.3">
      <c r="A62" s="105" t="s">
        <v>93</v>
      </c>
      <c r="B62" s="105"/>
      <c r="C62" s="67"/>
    </row>
    <row r="63" spans="1:7" x14ac:dyDescent="0.25">
      <c r="A63" s="10" t="s">
        <v>85</v>
      </c>
      <c r="B63" s="29" t="s">
        <v>86</v>
      </c>
      <c r="C63" s="69">
        <f>IF(B63="İKİLİ",B14,)</f>
        <v>0</v>
      </c>
    </row>
    <row r="64" spans="1:7" x14ac:dyDescent="0.25">
      <c r="A64" s="15" t="s">
        <v>46</v>
      </c>
      <c r="B64" s="19"/>
      <c r="C64" s="19"/>
    </row>
    <row r="65" spans="1:3" x14ac:dyDescent="0.25">
      <c r="A65" s="25"/>
      <c r="B65" s="72" t="s">
        <v>38</v>
      </c>
      <c r="C65" s="34" t="s">
        <v>72</v>
      </c>
    </row>
    <row r="66" spans="1:3" x14ac:dyDescent="0.25">
      <c r="A66" s="25" t="s">
        <v>37</v>
      </c>
      <c r="B66" s="68">
        <v>1.3</v>
      </c>
      <c r="C66" s="68">
        <v>1.25</v>
      </c>
    </row>
    <row r="67" spans="1:3" x14ac:dyDescent="0.25">
      <c r="A67" s="25" t="s">
        <v>35</v>
      </c>
      <c r="B67" s="68">
        <v>3.8</v>
      </c>
      <c r="C67" s="41">
        <v>2</v>
      </c>
    </row>
    <row r="69" spans="1:3" ht="32.25" customHeight="1" thickBot="1" x14ac:dyDescent="0.3">
      <c r="A69" s="105" t="s">
        <v>94</v>
      </c>
      <c r="B69" s="105"/>
      <c r="C69" s="67"/>
    </row>
    <row r="70" spans="1:3" ht="30" x14ac:dyDescent="0.25">
      <c r="A70" s="13" t="s">
        <v>95</v>
      </c>
      <c r="B70" s="56" t="s">
        <v>13</v>
      </c>
      <c r="C70" s="74">
        <f>IF(B70="EVET","1",)</f>
        <v>0</v>
      </c>
    </row>
    <row r="71" spans="1:3" x14ac:dyDescent="0.25">
      <c r="A71" s="15" t="s">
        <v>46</v>
      </c>
      <c r="B71" s="19"/>
      <c r="C71" s="19"/>
    </row>
    <row r="72" spans="1:3" x14ac:dyDescent="0.25">
      <c r="A72" s="25"/>
      <c r="B72" s="72" t="s">
        <v>38</v>
      </c>
      <c r="C72" s="34" t="s">
        <v>72</v>
      </c>
    </row>
    <row r="73" spans="1:3" x14ac:dyDescent="0.25">
      <c r="A73" s="25" t="s">
        <v>37</v>
      </c>
      <c r="B73" s="72">
        <v>0</v>
      </c>
      <c r="C73" s="72">
        <v>100</v>
      </c>
    </row>
    <row r="74" spans="1:3" x14ac:dyDescent="0.25">
      <c r="A74" s="25" t="s">
        <v>35</v>
      </c>
      <c r="B74" s="72">
        <v>0</v>
      </c>
      <c r="C74" s="75">
        <v>100</v>
      </c>
    </row>
    <row r="76" spans="1:3" ht="30.75" thickBot="1" x14ac:dyDescent="0.3">
      <c r="A76" s="88" t="s">
        <v>96</v>
      </c>
      <c r="B76" s="33"/>
      <c r="C76" s="35"/>
    </row>
    <row r="77" spans="1:3" ht="28.5" customHeight="1" x14ac:dyDescent="0.25">
      <c r="A77" s="16" t="s">
        <v>135</v>
      </c>
      <c r="B77" s="29"/>
      <c r="C77" s="40"/>
    </row>
    <row r="78" spans="1:3" x14ac:dyDescent="0.25">
      <c r="A78" s="14" t="s">
        <v>1</v>
      </c>
      <c r="B78" s="18" t="e">
        <f>(B77/B14)</f>
        <v>#DIV/0!</v>
      </c>
      <c r="C78" s="38"/>
    </row>
    <row r="79" spans="1:3" x14ac:dyDescent="0.25">
      <c r="A79" s="15" t="s">
        <v>74</v>
      </c>
    </row>
    <row r="80" spans="1:3" x14ac:dyDescent="0.25">
      <c r="A80" s="25"/>
      <c r="B80" s="72" t="s">
        <v>38</v>
      </c>
      <c r="C80" s="34" t="s">
        <v>72</v>
      </c>
    </row>
    <row r="81" spans="1:6" x14ac:dyDescent="0.25">
      <c r="A81" s="25" t="s">
        <v>37</v>
      </c>
      <c r="B81" s="41">
        <v>0</v>
      </c>
      <c r="C81" s="41">
        <v>40</v>
      </c>
    </row>
    <row r="82" spans="1:6" x14ac:dyDescent="0.25">
      <c r="A82" s="25" t="s">
        <v>35</v>
      </c>
      <c r="B82" s="41">
        <v>0</v>
      </c>
      <c r="C82" s="41">
        <v>40</v>
      </c>
    </row>
    <row r="83" spans="1:6" x14ac:dyDescent="0.25">
      <c r="A83" s="25"/>
      <c r="B83" s="41"/>
      <c r="C83" s="41"/>
    </row>
    <row r="84" spans="1:6" x14ac:dyDescent="0.25">
      <c r="C84" s="104" t="s">
        <v>37</v>
      </c>
      <c r="D84" s="104"/>
      <c r="E84" s="104" t="s">
        <v>35</v>
      </c>
      <c r="F84" s="104"/>
    </row>
    <row r="85" spans="1:6" ht="30" customHeight="1" thickBot="1" x14ac:dyDescent="0.3">
      <c r="A85" s="112" t="s">
        <v>101</v>
      </c>
      <c r="B85" s="112"/>
      <c r="C85" s="72" t="s">
        <v>36</v>
      </c>
      <c r="D85" s="72" t="s">
        <v>73</v>
      </c>
      <c r="E85" s="72" t="s">
        <v>36</v>
      </c>
      <c r="F85" s="72" t="s">
        <v>73</v>
      </c>
    </row>
    <row r="86" spans="1:6" ht="30.75" thickTop="1" x14ac:dyDescent="0.25">
      <c r="A86" s="13" t="s">
        <v>98</v>
      </c>
      <c r="B86" s="85"/>
      <c r="C86" s="76">
        <v>5</v>
      </c>
      <c r="D86" s="76">
        <v>8</v>
      </c>
      <c r="E86" s="76">
        <v>250</v>
      </c>
      <c r="F86" s="76">
        <v>450</v>
      </c>
    </row>
    <row r="87" spans="1:6" ht="30" x14ac:dyDescent="0.25">
      <c r="A87" s="13" t="s">
        <v>99</v>
      </c>
      <c r="B87" s="85"/>
      <c r="C87" s="76">
        <v>2</v>
      </c>
      <c r="D87" s="76">
        <v>5</v>
      </c>
      <c r="E87" s="76">
        <v>150</v>
      </c>
      <c r="F87" s="76">
        <v>450</v>
      </c>
    </row>
    <row r="88" spans="1:6" ht="45" x14ac:dyDescent="0.25">
      <c r="A88" s="13" t="s">
        <v>100</v>
      </c>
      <c r="B88" s="85"/>
      <c r="C88" s="76">
        <v>5</v>
      </c>
      <c r="D88" s="76">
        <v>20</v>
      </c>
      <c r="E88" s="76">
        <v>80</v>
      </c>
      <c r="F88" s="76">
        <v>250</v>
      </c>
    </row>
    <row r="89" spans="1:6" ht="45" x14ac:dyDescent="0.25">
      <c r="A89" s="13" t="s">
        <v>103</v>
      </c>
      <c r="B89" s="85"/>
      <c r="C89" s="76">
        <v>0</v>
      </c>
      <c r="D89" s="77" t="s">
        <v>102</v>
      </c>
      <c r="E89" s="76">
        <v>0</v>
      </c>
      <c r="F89" s="77" t="s">
        <v>102</v>
      </c>
    </row>
    <row r="90" spans="1:6" x14ac:dyDescent="0.25">
      <c r="A90" s="14" t="s">
        <v>1</v>
      </c>
      <c r="B90" s="86" t="e">
        <f>(B89/B14)</f>
        <v>#DIV/0!</v>
      </c>
    </row>
    <row r="92" spans="1:6" ht="15.75" thickBot="1" x14ac:dyDescent="0.3">
      <c r="A92" s="105" t="s">
        <v>109</v>
      </c>
      <c r="B92" s="105"/>
      <c r="C92" s="67"/>
    </row>
    <row r="93" spans="1:6" x14ac:dyDescent="0.25">
      <c r="A93" s="10" t="s">
        <v>110</v>
      </c>
      <c r="B93" s="29" t="s">
        <v>13</v>
      </c>
      <c r="C93" s="69">
        <f>IF(B93="EVET","1",)</f>
        <v>0</v>
      </c>
    </row>
    <row r="94" spans="1:6" x14ac:dyDescent="0.25">
      <c r="A94" s="15" t="s">
        <v>46</v>
      </c>
      <c r="B94" s="19"/>
      <c r="C94" s="19"/>
    </row>
    <row r="95" spans="1:6" x14ac:dyDescent="0.25">
      <c r="A95" s="25"/>
      <c r="B95" s="78" t="s">
        <v>38</v>
      </c>
      <c r="C95" s="34" t="s">
        <v>72</v>
      </c>
    </row>
    <row r="96" spans="1:6" x14ac:dyDescent="0.25">
      <c r="A96" s="25" t="s">
        <v>37</v>
      </c>
      <c r="B96" s="78">
        <v>51</v>
      </c>
      <c r="C96" s="78">
        <v>55</v>
      </c>
    </row>
    <row r="98" spans="1:5" ht="45.75" thickBot="1" x14ac:dyDescent="0.3">
      <c r="A98" s="87" t="s">
        <v>111</v>
      </c>
      <c r="B98" s="33"/>
      <c r="C98" s="33"/>
    </row>
    <row r="99" spans="1:5" ht="45" x14ac:dyDescent="0.25">
      <c r="A99" s="17" t="s">
        <v>112</v>
      </c>
      <c r="B99" s="30" t="s">
        <v>13</v>
      </c>
      <c r="C99" s="74">
        <f>IF(B99="EVET","1",)</f>
        <v>0</v>
      </c>
    </row>
    <row r="100" spans="1:5" x14ac:dyDescent="0.25">
      <c r="A100" s="15" t="s">
        <v>46</v>
      </c>
    </row>
    <row r="101" spans="1:5" x14ac:dyDescent="0.25">
      <c r="A101" s="25"/>
      <c r="B101" s="78" t="s">
        <v>36</v>
      </c>
      <c r="C101" s="34" t="s">
        <v>73</v>
      </c>
    </row>
    <row r="102" spans="1:5" x14ac:dyDescent="0.25">
      <c r="A102" s="25" t="s">
        <v>37</v>
      </c>
      <c r="B102" s="78">
        <v>80</v>
      </c>
      <c r="C102" s="78">
        <v>130</v>
      </c>
    </row>
    <row r="103" spans="1:5" ht="30" x14ac:dyDescent="0.25">
      <c r="A103" s="45" t="s">
        <v>53</v>
      </c>
      <c r="B103" s="46">
        <v>1350</v>
      </c>
      <c r="C103" s="46">
        <v>2000</v>
      </c>
    </row>
    <row r="105" spans="1:5" ht="32.25" customHeight="1" thickBot="1" x14ac:dyDescent="0.3">
      <c r="A105" s="105" t="s">
        <v>113</v>
      </c>
      <c r="B105" s="105"/>
      <c r="C105" s="35"/>
    </row>
    <row r="106" spans="1:5" ht="45" x14ac:dyDescent="0.25">
      <c r="A106" s="16" t="s">
        <v>114</v>
      </c>
      <c r="B106" s="55"/>
      <c r="C106" s="22"/>
    </row>
    <row r="107" spans="1:5" x14ac:dyDescent="0.25">
      <c r="A107" s="15" t="s">
        <v>74</v>
      </c>
    </row>
    <row r="108" spans="1:5" x14ac:dyDescent="0.25">
      <c r="A108" s="25"/>
      <c r="B108" s="79" t="s">
        <v>36</v>
      </c>
      <c r="C108" s="34" t="s">
        <v>73</v>
      </c>
    </row>
    <row r="109" spans="1:5" x14ac:dyDescent="0.25">
      <c r="A109" s="25" t="s">
        <v>37</v>
      </c>
      <c r="B109" s="75">
        <v>130</v>
      </c>
      <c r="C109" s="75">
        <v>340</v>
      </c>
    </row>
    <row r="110" spans="1:5" x14ac:dyDescent="0.25">
      <c r="A110" s="25" t="s">
        <v>35</v>
      </c>
      <c r="B110" s="75">
        <v>9500</v>
      </c>
      <c r="C110" s="75">
        <v>400</v>
      </c>
    </row>
    <row r="112" spans="1:5" ht="165" customHeight="1" x14ac:dyDescent="0.25">
      <c r="A112" s="101" t="s">
        <v>69</v>
      </c>
      <c r="B112" s="101"/>
      <c r="C112" s="101"/>
      <c r="D112" s="101"/>
      <c r="E112" s="101"/>
    </row>
  </sheetData>
  <sheetProtection algorithmName="SHA-512" hashValue="RLVOGC9zMygE84ks7R+HzANCu3kag5FoYmtenIqKjLsXxyFyu4cnG5ECFn+3Js8lvStYCdV1dls1Tok14O2Jow==" saltValue="VhKC74KBPNLh1zN2HnO3NQ==" spinCount="100000" sheet="1" objects="1" scenarios="1"/>
  <mergeCells count="12">
    <mergeCell ref="A112:E112"/>
    <mergeCell ref="A2:F2"/>
    <mergeCell ref="A1:D1"/>
    <mergeCell ref="D53:E53"/>
    <mergeCell ref="F53:G53"/>
    <mergeCell ref="A62:B62"/>
    <mergeCell ref="A69:B69"/>
    <mergeCell ref="A85:B85"/>
    <mergeCell ref="C84:D84"/>
    <mergeCell ref="E84:F84"/>
    <mergeCell ref="A92:B92"/>
    <mergeCell ref="A105:B105"/>
  </mergeCells>
  <hyperlinks>
    <hyperlink ref="A1:D1" location="ANASAYFA!A1" display="ANA SAYFAYA DÖNÜŞ" xr:uid="{00000000-0004-0000-0700-000000000000}"/>
  </hyperlinks>
  <pageMargins left="0.7" right="0.7" top="0.75" bottom="0.75" header="0.3" footer="0.3"/>
  <pageSetup paperSize="9" orientation="portrait" horizontalDpi="4294967293" verticalDpi="0" r:id="rId1"/>
  <ignoredErrors>
    <ignoredError sqref="C55:C59" evalError="1"/>
    <ignoredError sqref="F89 D8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3"/>
  <sheetViews>
    <sheetView workbookViewId="0">
      <pane xSplit="3" ySplit="2" topLeftCell="G3" activePane="bottomRight" state="frozen"/>
      <selection pane="topRight" activeCell="D1" sqref="D1"/>
      <selection pane="bottomLeft" activeCell="A3" sqref="A3"/>
      <selection pane="bottomRight" activeCell="G9" sqref="G9"/>
    </sheetView>
  </sheetViews>
  <sheetFormatPr defaultRowHeight="12.75" x14ac:dyDescent="0.2"/>
  <cols>
    <col min="1" max="1" width="11.28515625" style="4" customWidth="1"/>
    <col min="2" max="2" width="38.28515625" style="4" customWidth="1"/>
    <col min="3" max="3" width="19.85546875" style="6" customWidth="1"/>
    <col min="4" max="7" width="12.7109375" style="6" customWidth="1"/>
    <col min="8" max="17" width="19.7109375" style="4" customWidth="1"/>
    <col min="18" max="18" width="19.7109375" style="5" customWidth="1"/>
    <col min="19" max="20" width="19.7109375" style="4" customWidth="1"/>
    <col min="21" max="25" width="19.7109375" style="5" customWidth="1"/>
    <col min="26" max="26" width="23.28515625" style="4" customWidth="1"/>
    <col min="27" max="27" width="12.7109375" style="4" bestFit="1" customWidth="1"/>
    <col min="28" max="28" width="11.7109375" style="4" bestFit="1" customWidth="1"/>
    <col min="29" max="30" width="17" style="4" customWidth="1"/>
    <col min="31" max="31" width="22.42578125" style="4" customWidth="1"/>
    <col min="32" max="16384" width="9.140625" style="4"/>
  </cols>
  <sheetData>
    <row r="1" spans="1:31" ht="41.25" customHeight="1" x14ac:dyDescent="0.2">
      <c r="A1" s="106" t="s">
        <v>34</v>
      </c>
      <c r="B1" s="106" t="s">
        <v>12</v>
      </c>
      <c r="C1" s="108" t="s">
        <v>11</v>
      </c>
      <c r="D1" s="108" t="s">
        <v>131</v>
      </c>
      <c r="E1" s="108" t="s">
        <v>132</v>
      </c>
      <c r="F1" s="108" t="s">
        <v>133</v>
      </c>
      <c r="G1" s="108" t="s">
        <v>134</v>
      </c>
      <c r="H1" s="106" t="s">
        <v>48</v>
      </c>
      <c r="I1" s="106" t="s">
        <v>6</v>
      </c>
      <c r="J1" s="106" t="s">
        <v>47</v>
      </c>
      <c r="K1" s="106" t="s">
        <v>130</v>
      </c>
      <c r="L1" s="106" t="s">
        <v>81</v>
      </c>
      <c r="M1" s="106" t="s">
        <v>88</v>
      </c>
      <c r="N1" s="106" t="s">
        <v>39</v>
      </c>
      <c r="O1" s="106" t="s">
        <v>40</v>
      </c>
      <c r="P1" s="106" t="s">
        <v>41</v>
      </c>
      <c r="Q1" s="106" t="s">
        <v>42</v>
      </c>
      <c r="R1" s="113" t="s">
        <v>85</v>
      </c>
      <c r="S1" s="113"/>
      <c r="T1" s="113" t="s">
        <v>95</v>
      </c>
      <c r="U1" s="113"/>
      <c r="V1" s="113" t="s">
        <v>135</v>
      </c>
      <c r="W1" s="113" t="s">
        <v>136</v>
      </c>
      <c r="X1" s="113" t="s">
        <v>137</v>
      </c>
      <c r="Y1" s="113" t="s">
        <v>138</v>
      </c>
      <c r="Z1" s="106" t="s">
        <v>139</v>
      </c>
      <c r="AA1" s="106" t="s">
        <v>110</v>
      </c>
      <c r="AB1" s="106"/>
      <c r="AC1" s="106" t="s">
        <v>112</v>
      </c>
      <c r="AD1" s="106"/>
      <c r="AE1" s="106" t="s">
        <v>114</v>
      </c>
    </row>
    <row r="2" spans="1:31" ht="28.5" customHeight="1" thickBot="1" x14ac:dyDescent="0.25">
      <c r="A2" s="107"/>
      <c r="B2" s="107"/>
      <c r="C2" s="109"/>
      <c r="D2" s="109"/>
      <c r="E2" s="109"/>
      <c r="F2" s="109"/>
      <c r="G2" s="109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80" t="s">
        <v>86</v>
      </c>
      <c r="S2" s="80" t="s">
        <v>125</v>
      </c>
      <c r="T2" s="80" t="s">
        <v>13</v>
      </c>
      <c r="U2" s="80" t="s">
        <v>125</v>
      </c>
      <c r="V2" s="114"/>
      <c r="W2" s="114"/>
      <c r="X2" s="114"/>
      <c r="Y2" s="114"/>
      <c r="Z2" s="107"/>
      <c r="AA2" s="80" t="s">
        <v>13</v>
      </c>
      <c r="AB2" s="80" t="s">
        <v>125</v>
      </c>
      <c r="AC2" s="80" t="s">
        <v>13</v>
      </c>
      <c r="AD2" s="80" t="s">
        <v>125</v>
      </c>
      <c r="AE2" s="107"/>
    </row>
    <row r="3" spans="1:31" ht="15.75" customHeight="1" x14ac:dyDescent="0.2">
      <c r="A3" s="7">
        <f>+ORTAÖĞRETİM!B4</f>
        <v>0</v>
      </c>
      <c r="B3" s="7">
        <f>+ORTAÖĞRETİM!B6</f>
        <v>0</v>
      </c>
      <c r="C3" s="6" t="str">
        <f>+ORTAÖĞRETİM!B5</f>
        <v>Genel Ortaöğretim</v>
      </c>
      <c r="D3" s="48">
        <f>+ORTAÖĞRETİM!B10</f>
        <v>0</v>
      </c>
      <c r="E3" s="48">
        <f>+ORTAÖĞRETİM!B11</f>
        <v>0</v>
      </c>
      <c r="F3" s="48">
        <f>+ORTAÖĞRETİM!B12</f>
        <v>0</v>
      </c>
      <c r="G3" s="48">
        <f>+ORTAÖĞRETİM!B13</f>
        <v>0</v>
      </c>
      <c r="H3" s="1">
        <f>+ORTAÖĞRETİM!B14</f>
        <v>0</v>
      </c>
      <c r="I3" s="1">
        <f>+ORTAÖĞRETİM!B17</f>
        <v>0</v>
      </c>
      <c r="J3" s="1">
        <f>+H3*ORTAÖĞRETİM!B25</f>
        <v>0</v>
      </c>
      <c r="K3" s="1">
        <f>+ORTAÖĞRETİM!C32</f>
        <v>0</v>
      </c>
      <c r="L3" s="1">
        <f>+ORTAÖĞRETİM!B39</f>
        <v>0</v>
      </c>
      <c r="M3" s="1">
        <f>+ORTAÖĞRETİM!B46</f>
        <v>0</v>
      </c>
      <c r="N3" s="1">
        <f>+ORTAÖĞRETİM!B55</f>
        <v>0</v>
      </c>
      <c r="O3" s="1">
        <f>+ORTAÖĞRETİM!B56</f>
        <v>0</v>
      </c>
      <c r="P3" s="1">
        <f>+ORTAÖĞRETİM!B57</f>
        <v>0</v>
      </c>
      <c r="Q3" s="1">
        <f>+ORTAÖĞRETİM!B58</f>
        <v>0</v>
      </c>
      <c r="R3" s="81" t="str">
        <f>+ORTAÖĞRETİM!B63</f>
        <v>İKİLİ/TEKLİ</v>
      </c>
      <c r="S3" s="6">
        <f>+ORTAÖĞRETİM!C63</f>
        <v>0</v>
      </c>
      <c r="T3" s="48" t="str">
        <f>+ORTAÖĞRETİM!B70</f>
        <v>EVET/HAYIR</v>
      </c>
      <c r="U3" s="48">
        <f>+ORTAÖĞRETİM!C70</f>
        <v>0</v>
      </c>
      <c r="V3" s="48">
        <f>+ORTAÖĞRETİM!B77</f>
        <v>0</v>
      </c>
      <c r="W3" s="48">
        <f>+ORTAÖĞRETİM!B86</f>
        <v>0</v>
      </c>
      <c r="X3" s="48">
        <f>+ORTAÖĞRETİM!B87</f>
        <v>0</v>
      </c>
      <c r="Y3" s="48">
        <f>+ORTAÖĞRETİM!B88</f>
        <v>0</v>
      </c>
      <c r="Z3" s="6">
        <f>+ORTAÖĞRETİM!B89</f>
        <v>0</v>
      </c>
      <c r="AA3" s="48" t="str">
        <f>+ORTAÖĞRETİM!B93</f>
        <v>EVET/HAYIR</v>
      </c>
      <c r="AB3" s="6">
        <f>+ORTAÖĞRETİM!C93</f>
        <v>0</v>
      </c>
      <c r="AC3" s="6" t="str">
        <f>+ORTAÖĞRETİM!B99</f>
        <v>EVET/HAYIR</v>
      </c>
      <c r="AD3" s="83">
        <f>+ORTAÖĞRETİM!C99</f>
        <v>0</v>
      </c>
      <c r="AE3" s="4">
        <f>+ORTAÖĞRETİM!B106</f>
        <v>0</v>
      </c>
    </row>
  </sheetData>
  <sheetProtection algorithmName="SHA-512" hashValue="5fYbkNemh76OmmRyqf+w5YOwljVY7W6g7HyKcl0JfjaHgFtVenxI13z5pji2tgYB/bwTEzuKo9hw+cca+8B7DQ==" saltValue="8SfQfDPe4Wuh70pibMiVNA==" spinCount="100000" sheet="1" objects="1" scenarios="1"/>
  <mergeCells count="27">
    <mergeCell ref="AE1:AE2"/>
    <mergeCell ref="P1:P2"/>
    <mergeCell ref="Q1:Q2"/>
    <mergeCell ref="T1:U1"/>
    <mergeCell ref="V1:V2"/>
    <mergeCell ref="W1:W2"/>
    <mergeCell ref="X1:X2"/>
    <mergeCell ref="Y1:Y2"/>
    <mergeCell ref="AA1:AB1"/>
    <mergeCell ref="AC1:AD1"/>
    <mergeCell ref="R1:S1"/>
    <mergeCell ref="Z1:Z2"/>
    <mergeCell ref="F1:F2"/>
    <mergeCell ref="D1:D2"/>
    <mergeCell ref="A1:A2"/>
    <mergeCell ref="B1:B2"/>
    <mergeCell ref="C1:C2"/>
    <mergeCell ref="E1:E2"/>
    <mergeCell ref="G1:G2"/>
    <mergeCell ref="H1:H2"/>
    <mergeCell ref="I1:I2"/>
    <mergeCell ref="J1:J2"/>
    <mergeCell ref="O1:O2"/>
    <mergeCell ref="K1:K2"/>
    <mergeCell ref="L1:L2"/>
    <mergeCell ref="N1:N2"/>
    <mergeCell ref="M1:M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14</vt:i4>
      </vt:variant>
      <vt:variant>
        <vt:lpstr>Adlandırılmış Aralıklar</vt:lpstr>
      </vt:variant>
      <vt:variant>
        <vt:i4>1</vt:i4>
      </vt:variant>
    </vt:vector>
  </HeadingPairs>
  <TitlesOfParts>
    <vt:vector size="15" baseType="lpstr">
      <vt:lpstr>ANASAYFA</vt:lpstr>
      <vt:lpstr>İLKOKUL</vt:lpstr>
      <vt:lpstr>İLKOKUL B.</vt:lpstr>
      <vt:lpstr>ORTAOKUL</vt:lpstr>
      <vt:lpstr>ORTAOKUL B.</vt:lpstr>
      <vt:lpstr>İ.H.ORTAOKULU</vt:lpstr>
      <vt:lpstr>İ.H.ORT. B.</vt:lpstr>
      <vt:lpstr>ORTAÖĞRETİM</vt:lpstr>
      <vt:lpstr>O.ÖĞR.B.</vt:lpstr>
      <vt:lpstr>MES. VE TEK. EĞ.</vt:lpstr>
      <vt:lpstr>MTE B.</vt:lpstr>
      <vt:lpstr>İMAM HATİP LİSESİ</vt:lpstr>
      <vt:lpstr>İHL. B.</vt:lpstr>
      <vt:lpstr>DÜZENLEME USULLERİ</vt:lpstr>
      <vt:lpstr>İLKOKUL</vt:lpstr>
    </vt:vector>
  </TitlesOfParts>
  <Company>SilentAll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2019-12-31T07:37:04Z</cp:lastPrinted>
  <dcterms:created xsi:type="dcterms:W3CDTF">2015-12-08T08:23:08Z</dcterms:created>
  <dcterms:modified xsi:type="dcterms:W3CDTF">2019-12-31T08:10:21Z</dcterms:modified>
</cp:coreProperties>
</file>